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เวิร์กบุ๊กนี้"/>
  <bookViews>
    <workbookView xWindow="0" yWindow="0" windowWidth="20220" windowHeight="7530" tabRatio="821"/>
  </bookViews>
  <sheets>
    <sheet name="คำชี้แจง" sheetId="3" r:id="rId1"/>
    <sheet name="เตรียมข้อมูล" sheetId="1" r:id="rId2"/>
    <sheet name="ข้อมูลครูผู้สอน" sheetId="25" r:id="rId3"/>
    <sheet name="ภาคเรียนที่1" sheetId="18" r:id="rId4"/>
    <sheet name="ภาคเรียนที่2" sheetId="22" r:id="rId5"/>
    <sheet name="ตารางผลสัมฤทธิ์" sheetId="21" r:id="rId6"/>
    <sheet name="สรุปผลสัมฤทธิ์" sheetId="23" r:id="rId7"/>
    <sheet name="ปกรายงาน" sheetId="24" r:id="rId8"/>
    <sheet name="แบบฟอร์มลงคะแนน" sheetId="26" r:id="rId9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7" i="22" l="1"/>
  <c r="B498" i="22"/>
  <c r="B499" i="22"/>
  <c r="B500" i="22"/>
  <c r="B501" i="22"/>
  <c r="B502" i="22"/>
  <c r="B503" i="22"/>
  <c r="B504" i="22"/>
  <c r="B505" i="22"/>
  <c r="B506" i="22"/>
  <c r="B507" i="22"/>
  <c r="B508" i="22"/>
  <c r="B509" i="22"/>
  <c r="B510" i="22"/>
  <c r="B511" i="22"/>
  <c r="B512" i="22"/>
  <c r="B513" i="22"/>
  <c r="B514" i="22"/>
  <c r="B515" i="22"/>
  <c r="B516" i="22"/>
  <c r="B517" i="22"/>
  <c r="B518" i="22"/>
  <c r="B519" i="22"/>
  <c r="B520" i="22"/>
  <c r="B496" i="22"/>
  <c r="I392" i="22" l="1"/>
  <c r="I393" i="22"/>
  <c r="I394" i="22"/>
  <c r="I395" i="22"/>
  <c r="I396" i="22"/>
  <c r="I397" i="22"/>
  <c r="I398" i="22"/>
  <c r="I399" i="22"/>
  <c r="I400" i="22"/>
  <c r="I401" i="22"/>
  <c r="I402" i="22"/>
  <c r="I403" i="22"/>
  <c r="I404" i="22"/>
  <c r="I405" i="22"/>
  <c r="I406" i="22"/>
  <c r="I407" i="22"/>
  <c r="I408" i="22"/>
  <c r="I409" i="22"/>
  <c r="I410" i="22"/>
  <c r="I411" i="22"/>
  <c r="I412" i="22"/>
  <c r="I413" i="22"/>
  <c r="I414" i="22"/>
  <c r="I415" i="22"/>
  <c r="I391" i="22"/>
  <c r="I392" i="18"/>
  <c r="I393" i="18"/>
  <c r="I394" i="18"/>
  <c r="I395" i="18"/>
  <c r="I396" i="18"/>
  <c r="I397" i="18"/>
  <c r="I398" i="18"/>
  <c r="I399" i="18"/>
  <c r="I400" i="18"/>
  <c r="I401" i="18"/>
  <c r="I402" i="18"/>
  <c r="I403" i="18"/>
  <c r="I404" i="18"/>
  <c r="I405" i="18"/>
  <c r="I406" i="18"/>
  <c r="I407" i="18"/>
  <c r="I408" i="18"/>
  <c r="I409" i="18"/>
  <c r="I410" i="18"/>
  <c r="I411" i="18"/>
  <c r="I412" i="18"/>
  <c r="I413" i="18"/>
  <c r="I414" i="18"/>
  <c r="I415" i="18"/>
  <c r="I391" i="18"/>
  <c r="B497" i="18" l="1"/>
  <c r="B498" i="18"/>
  <c r="B499" i="18"/>
  <c r="B500" i="18"/>
  <c r="B501" i="18"/>
  <c r="B502" i="18"/>
  <c r="B503" i="18"/>
  <c r="B504" i="18"/>
  <c r="B505" i="18"/>
  <c r="B506" i="18"/>
  <c r="B507" i="18"/>
  <c r="B508" i="18"/>
  <c r="B509" i="18"/>
  <c r="B510" i="18"/>
  <c r="B511" i="18"/>
  <c r="B512" i="18"/>
  <c r="B513" i="18"/>
  <c r="B514" i="18"/>
  <c r="B515" i="18"/>
  <c r="B516" i="18"/>
  <c r="B517" i="18"/>
  <c r="B518" i="18"/>
  <c r="B519" i="18"/>
  <c r="B520" i="18"/>
  <c r="B496" i="18"/>
  <c r="A525" i="22" l="1"/>
  <c r="A525" i="18"/>
  <c r="C491" i="22"/>
  <c r="D525" i="22"/>
  <c r="E522" i="22"/>
  <c r="D522" i="22"/>
  <c r="G521" i="22"/>
  <c r="G522" i="22" s="1"/>
  <c r="F521" i="22"/>
  <c r="F522" i="22" s="1"/>
  <c r="E521" i="22"/>
  <c r="D521" i="22"/>
  <c r="C521" i="22"/>
  <c r="C522" i="22" s="1"/>
  <c r="F520" i="22"/>
  <c r="H520" i="22" s="1"/>
  <c r="I520" i="22" s="1"/>
  <c r="F519" i="22"/>
  <c r="H519" i="22" s="1"/>
  <c r="I519" i="22" s="1"/>
  <c r="F518" i="22"/>
  <c r="H518" i="22" s="1"/>
  <c r="I518" i="22" s="1"/>
  <c r="F517" i="22"/>
  <c r="H517" i="22" s="1"/>
  <c r="I517" i="22" s="1"/>
  <c r="F516" i="22"/>
  <c r="H516" i="22" s="1"/>
  <c r="I516" i="22" s="1"/>
  <c r="F515" i="22"/>
  <c r="H515" i="22" s="1"/>
  <c r="I515" i="22" s="1"/>
  <c r="F514" i="22"/>
  <c r="H514" i="22" s="1"/>
  <c r="I514" i="22" s="1"/>
  <c r="F513" i="22"/>
  <c r="H513" i="22" s="1"/>
  <c r="I513" i="22" s="1"/>
  <c r="F512" i="22"/>
  <c r="H512" i="22" s="1"/>
  <c r="I512" i="22" s="1"/>
  <c r="F511" i="22"/>
  <c r="H511" i="22" s="1"/>
  <c r="I511" i="22" s="1"/>
  <c r="F510" i="22"/>
  <c r="H510" i="22" s="1"/>
  <c r="I510" i="22" s="1"/>
  <c r="F509" i="22"/>
  <c r="H509" i="22" s="1"/>
  <c r="I509" i="22" s="1"/>
  <c r="F508" i="22"/>
  <c r="H508" i="22" s="1"/>
  <c r="I508" i="22" s="1"/>
  <c r="F507" i="22"/>
  <c r="H507" i="22" s="1"/>
  <c r="I507" i="22" s="1"/>
  <c r="F506" i="22"/>
  <c r="H506" i="22" s="1"/>
  <c r="I506" i="22" s="1"/>
  <c r="F505" i="22"/>
  <c r="H505" i="22" s="1"/>
  <c r="I505" i="22" s="1"/>
  <c r="F504" i="22"/>
  <c r="H504" i="22" s="1"/>
  <c r="I504" i="22" s="1"/>
  <c r="F503" i="22"/>
  <c r="H503" i="22" s="1"/>
  <c r="I503" i="22" s="1"/>
  <c r="F502" i="22"/>
  <c r="H502" i="22" s="1"/>
  <c r="I502" i="22" s="1"/>
  <c r="F501" i="22"/>
  <c r="H501" i="22" s="1"/>
  <c r="I501" i="22" s="1"/>
  <c r="F500" i="22"/>
  <c r="H500" i="22" s="1"/>
  <c r="I500" i="22" s="1"/>
  <c r="F499" i="22"/>
  <c r="H499" i="22" s="1"/>
  <c r="I499" i="22" s="1"/>
  <c r="F498" i="22"/>
  <c r="H498" i="22" s="1"/>
  <c r="I498" i="22" s="1"/>
  <c r="F497" i="22"/>
  <c r="H497" i="22" s="1"/>
  <c r="I497" i="22" s="1"/>
  <c r="F496" i="22"/>
  <c r="H496" i="22" s="1"/>
  <c r="C493" i="22"/>
  <c r="C492" i="22"/>
  <c r="B491" i="22"/>
  <c r="C491" i="18"/>
  <c r="D525" i="18"/>
  <c r="E522" i="18"/>
  <c r="G521" i="18"/>
  <c r="G522" i="18" s="1"/>
  <c r="E521" i="18"/>
  <c r="D521" i="18"/>
  <c r="D522" i="18" s="1"/>
  <c r="C521" i="18"/>
  <c r="C522" i="18" s="1"/>
  <c r="H520" i="18"/>
  <c r="I520" i="18" s="1"/>
  <c r="F520" i="18"/>
  <c r="H519" i="18"/>
  <c r="I519" i="18" s="1"/>
  <c r="F519" i="18"/>
  <c r="H518" i="18"/>
  <c r="I518" i="18" s="1"/>
  <c r="F518" i="18"/>
  <c r="H517" i="18"/>
  <c r="I517" i="18" s="1"/>
  <c r="F517" i="18"/>
  <c r="H516" i="18"/>
  <c r="I516" i="18" s="1"/>
  <c r="F516" i="18"/>
  <c r="H515" i="18"/>
  <c r="I515" i="18" s="1"/>
  <c r="F515" i="18"/>
  <c r="H514" i="18"/>
  <c r="I514" i="18" s="1"/>
  <c r="F514" i="18"/>
  <c r="H513" i="18"/>
  <c r="I513" i="18" s="1"/>
  <c r="F513" i="18"/>
  <c r="H512" i="18"/>
  <c r="I512" i="18" s="1"/>
  <c r="F512" i="18"/>
  <c r="H511" i="18"/>
  <c r="I511" i="18" s="1"/>
  <c r="F511" i="18"/>
  <c r="H510" i="18"/>
  <c r="I510" i="18" s="1"/>
  <c r="F510" i="18"/>
  <c r="H509" i="18"/>
  <c r="I509" i="18" s="1"/>
  <c r="F509" i="18"/>
  <c r="H508" i="18"/>
  <c r="I508" i="18" s="1"/>
  <c r="F508" i="18"/>
  <c r="H507" i="18"/>
  <c r="I507" i="18" s="1"/>
  <c r="F507" i="18"/>
  <c r="H506" i="18"/>
  <c r="I506" i="18" s="1"/>
  <c r="F506" i="18"/>
  <c r="H505" i="18"/>
  <c r="I505" i="18" s="1"/>
  <c r="F505" i="18"/>
  <c r="H504" i="18"/>
  <c r="I504" i="18" s="1"/>
  <c r="F504" i="18"/>
  <c r="H503" i="18"/>
  <c r="I503" i="18" s="1"/>
  <c r="F503" i="18"/>
  <c r="H502" i="18"/>
  <c r="I502" i="18" s="1"/>
  <c r="F502" i="18"/>
  <c r="H501" i="18"/>
  <c r="I501" i="18" s="1"/>
  <c r="F501" i="18"/>
  <c r="H500" i="18"/>
  <c r="I500" i="18" s="1"/>
  <c r="F500" i="18"/>
  <c r="H499" i="18"/>
  <c r="I499" i="18" s="1"/>
  <c r="F499" i="18"/>
  <c r="H498" i="18"/>
  <c r="I498" i="18" s="1"/>
  <c r="F498" i="18"/>
  <c r="H497" i="18"/>
  <c r="I497" i="18" s="1"/>
  <c r="F497" i="18"/>
  <c r="H496" i="18"/>
  <c r="H521" i="18" s="1"/>
  <c r="H522" i="18" s="1"/>
  <c r="F496" i="18"/>
  <c r="F521" i="18" s="1"/>
  <c r="F522" i="18" s="1"/>
  <c r="C493" i="18"/>
  <c r="C492" i="18"/>
  <c r="B491" i="18"/>
  <c r="H521" i="22" l="1"/>
  <c r="H522" i="22" s="1"/>
  <c r="I496" i="22"/>
  <c r="I496" i="18"/>
  <c r="G357" i="22"/>
  <c r="G358" i="22"/>
  <c r="G359" i="22"/>
  <c r="G360" i="22"/>
  <c r="G361" i="22"/>
  <c r="G362" i="22"/>
  <c r="G363" i="22"/>
  <c r="G364" i="22"/>
  <c r="G365" i="22"/>
  <c r="G366" i="22"/>
  <c r="G367" i="22"/>
  <c r="G368" i="22"/>
  <c r="G369" i="22"/>
  <c r="G370" i="22"/>
  <c r="G371" i="22"/>
  <c r="G372" i="22"/>
  <c r="G373" i="22"/>
  <c r="G374" i="22"/>
  <c r="G375" i="22"/>
  <c r="G376" i="22"/>
  <c r="G377" i="22"/>
  <c r="G378" i="22"/>
  <c r="G379" i="22"/>
  <c r="G380" i="22"/>
  <c r="G356" i="22"/>
  <c r="I357" i="22" l="1"/>
  <c r="I358" i="22"/>
  <c r="I359" i="22"/>
  <c r="I360" i="22"/>
  <c r="I361" i="22"/>
  <c r="I362" i="22"/>
  <c r="I363" i="22"/>
  <c r="I364" i="22"/>
  <c r="I365" i="22"/>
  <c r="I366" i="22"/>
  <c r="I367" i="22"/>
  <c r="I368" i="22"/>
  <c r="I369" i="22"/>
  <c r="I370" i="22"/>
  <c r="I371" i="22"/>
  <c r="I372" i="22"/>
  <c r="I373" i="22"/>
  <c r="I374" i="22"/>
  <c r="I375" i="22"/>
  <c r="I376" i="22"/>
  <c r="I377" i="22"/>
  <c r="I378" i="22"/>
  <c r="I379" i="22"/>
  <c r="I380" i="22"/>
  <c r="H357" i="22"/>
  <c r="H358" i="22"/>
  <c r="H359" i="22"/>
  <c r="H360" i="22"/>
  <c r="H361" i="22"/>
  <c r="H362" i="22"/>
  <c r="H363" i="22"/>
  <c r="H364" i="22"/>
  <c r="H365" i="22"/>
  <c r="H366" i="22"/>
  <c r="H367" i="22"/>
  <c r="H368" i="22"/>
  <c r="H369" i="22"/>
  <c r="H370" i="22"/>
  <c r="H371" i="22"/>
  <c r="H372" i="22"/>
  <c r="H373" i="22"/>
  <c r="H374" i="22"/>
  <c r="H375" i="22"/>
  <c r="H376" i="22"/>
  <c r="H377" i="22"/>
  <c r="H378" i="22"/>
  <c r="H379" i="22"/>
  <c r="H380" i="22"/>
  <c r="I356" i="22"/>
  <c r="H356" i="22"/>
  <c r="I380" i="18" l="1"/>
  <c r="H380" i="18"/>
  <c r="G357" i="18" l="1"/>
  <c r="G358" i="18"/>
  <c r="G359" i="18"/>
  <c r="G360" i="18"/>
  <c r="G361" i="18"/>
  <c r="G362" i="18"/>
  <c r="G363" i="18"/>
  <c r="G364" i="18"/>
  <c r="G365" i="18"/>
  <c r="G366" i="18"/>
  <c r="G367" i="18"/>
  <c r="G368" i="18"/>
  <c r="G369" i="18"/>
  <c r="G370" i="18"/>
  <c r="G371" i="18"/>
  <c r="G372" i="18"/>
  <c r="G373" i="18"/>
  <c r="G374" i="18"/>
  <c r="G375" i="18"/>
  <c r="G376" i="18"/>
  <c r="G377" i="18"/>
  <c r="G378" i="18"/>
  <c r="G379" i="18"/>
  <c r="G380" i="18"/>
  <c r="G356" i="18"/>
  <c r="I356" i="18" l="1"/>
  <c r="H356" i="18"/>
  <c r="I357" i="18"/>
  <c r="H357" i="18"/>
  <c r="H379" i="18"/>
  <c r="I379" i="18"/>
  <c r="I378" i="18"/>
  <c r="H378" i="18"/>
  <c r="I377" i="18"/>
  <c r="H377" i="18"/>
  <c r="H376" i="18"/>
  <c r="I376" i="18"/>
  <c r="H375" i="18"/>
  <c r="I375" i="18"/>
  <c r="H374" i="18"/>
  <c r="I374" i="18"/>
  <c r="H373" i="18"/>
  <c r="I373" i="18"/>
  <c r="I372" i="18"/>
  <c r="H372" i="18"/>
  <c r="H371" i="18"/>
  <c r="I371" i="18"/>
  <c r="I370" i="18"/>
  <c r="H370" i="18"/>
  <c r="I369" i="18"/>
  <c r="H369" i="18"/>
  <c r="I368" i="18"/>
  <c r="H368" i="18"/>
  <c r="H367" i="18"/>
  <c r="I367" i="18"/>
  <c r="I366" i="18"/>
  <c r="H366" i="18"/>
  <c r="I365" i="18"/>
  <c r="H365" i="18"/>
  <c r="I364" i="18"/>
  <c r="H364" i="18"/>
  <c r="H363" i="18"/>
  <c r="I363" i="18"/>
  <c r="I362" i="18"/>
  <c r="H362" i="18"/>
  <c r="H361" i="18"/>
  <c r="I361" i="18"/>
  <c r="I360" i="18"/>
  <c r="H360" i="18"/>
  <c r="H359" i="18"/>
  <c r="I359" i="18"/>
  <c r="I358" i="18"/>
  <c r="H358" i="18"/>
  <c r="B380" i="21"/>
  <c r="B342" i="21"/>
  <c r="B304" i="21"/>
  <c r="B266" i="21"/>
  <c r="B228" i="21"/>
  <c r="B190" i="21"/>
  <c r="B152" i="21"/>
  <c r="B114" i="21"/>
  <c r="B76" i="21"/>
  <c r="B38" i="21"/>
  <c r="C456" i="18" l="1"/>
  <c r="C421" i="18"/>
  <c r="C386" i="18"/>
  <c r="C351" i="18"/>
  <c r="C316" i="18"/>
  <c r="C281" i="18"/>
  <c r="C246" i="18"/>
  <c r="C211" i="18"/>
  <c r="C176" i="18"/>
  <c r="C141" i="18"/>
  <c r="C106" i="18"/>
  <c r="C71" i="18"/>
  <c r="C36" i="18"/>
  <c r="C1" i="18"/>
  <c r="C456" i="22"/>
  <c r="C421" i="22"/>
  <c r="C386" i="22"/>
  <c r="C351" i="22"/>
  <c r="C316" i="22"/>
  <c r="C281" i="22"/>
  <c r="C246" i="22"/>
  <c r="C211" i="22"/>
  <c r="C176" i="22"/>
  <c r="C141" i="22"/>
  <c r="C106" i="22"/>
  <c r="C71" i="22"/>
  <c r="C36" i="22"/>
  <c r="C1" i="22"/>
  <c r="B456" i="22"/>
  <c r="B421" i="22"/>
  <c r="B386" i="22"/>
  <c r="B351" i="22"/>
  <c r="B316" i="22"/>
  <c r="B281" i="22"/>
  <c r="B246" i="22"/>
  <c r="B211" i="22"/>
  <c r="B176" i="22"/>
  <c r="B141" i="22"/>
  <c r="B106" i="22"/>
  <c r="B71" i="22"/>
  <c r="B36" i="22"/>
  <c r="B1" i="22"/>
  <c r="B456" i="18"/>
  <c r="B421" i="18"/>
  <c r="B386" i="18"/>
  <c r="B351" i="18"/>
  <c r="B316" i="18"/>
  <c r="B281" i="18"/>
  <c r="B246" i="18"/>
  <c r="B211" i="18"/>
  <c r="B176" i="18"/>
  <c r="B141" i="18"/>
  <c r="B106" i="18"/>
  <c r="B71" i="18"/>
  <c r="B36" i="18"/>
  <c r="B1" i="18"/>
  <c r="B7" i="26" l="1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6" i="26"/>
  <c r="D35" i="26"/>
  <c r="I9" i="21" l="1"/>
  <c r="H462" i="22"/>
  <c r="H463" i="22"/>
  <c r="H464" i="22"/>
  <c r="H465" i="22"/>
  <c r="H466" i="22"/>
  <c r="H467" i="22"/>
  <c r="H468" i="22"/>
  <c r="H469" i="22"/>
  <c r="H470" i="22"/>
  <c r="H471" i="22"/>
  <c r="H472" i="22"/>
  <c r="H473" i="22"/>
  <c r="H474" i="22"/>
  <c r="H475" i="22"/>
  <c r="H476" i="22"/>
  <c r="H477" i="22"/>
  <c r="H478" i="22"/>
  <c r="H479" i="22"/>
  <c r="H480" i="22"/>
  <c r="H481" i="22"/>
  <c r="H482" i="22"/>
  <c r="H483" i="22"/>
  <c r="H484" i="22"/>
  <c r="H485" i="22"/>
  <c r="H461" i="22"/>
  <c r="F462" i="22"/>
  <c r="F463" i="22"/>
  <c r="F464" i="22"/>
  <c r="F465" i="22"/>
  <c r="F466" i="22"/>
  <c r="F467" i="22"/>
  <c r="F468" i="22"/>
  <c r="F469" i="22"/>
  <c r="F470" i="22"/>
  <c r="F471" i="22"/>
  <c r="F472" i="22"/>
  <c r="F473" i="22"/>
  <c r="F474" i="22"/>
  <c r="F475" i="22"/>
  <c r="F476" i="22"/>
  <c r="F477" i="22"/>
  <c r="F478" i="22"/>
  <c r="F479" i="22"/>
  <c r="F480" i="22"/>
  <c r="F481" i="22"/>
  <c r="F482" i="22"/>
  <c r="F483" i="22"/>
  <c r="F484" i="22"/>
  <c r="F485" i="22"/>
  <c r="F461" i="22"/>
  <c r="H427" i="22"/>
  <c r="H428" i="22"/>
  <c r="H429" i="22"/>
  <c r="H430" i="22"/>
  <c r="H431" i="22"/>
  <c r="H432" i="22"/>
  <c r="H433" i="22"/>
  <c r="H434" i="22"/>
  <c r="H435" i="22"/>
  <c r="H436" i="22"/>
  <c r="H437" i="22"/>
  <c r="H438" i="22"/>
  <c r="H439" i="22"/>
  <c r="H440" i="22"/>
  <c r="H441" i="22"/>
  <c r="H442" i="22"/>
  <c r="H443" i="22"/>
  <c r="H444" i="22"/>
  <c r="H445" i="22"/>
  <c r="H446" i="22"/>
  <c r="H447" i="22"/>
  <c r="H448" i="22"/>
  <c r="H449" i="22"/>
  <c r="H450" i="22"/>
  <c r="H426" i="22"/>
  <c r="F427" i="22"/>
  <c r="F428" i="22"/>
  <c r="F429" i="22"/>
  <c r="F430" i="22"/>
  <c r="F431" i="22"/>
  <c r="F432" i="22"/>
  <c r="F433" i="22"/>
  <c r="F434" i="22"/>
  <c r="F435" i="22"/>
  <c r="F436" i="22"/>
  <c r="F437" i="22"/>
  <c r="F438" i="22"/>
  <c r="F439" i="22"/>
  <c r="F440" i="22"/>
  <c r="F441" i="22"/>
  <c r="F442" i="22"/>
  <c r="F443" i="22"/>
  <c r="F444" i="22"/>
  <c r="F445" i="22"/>
  <c r="F446" i="22"/>
  <c r="F447" i="22"/>
  <c r="F448" i="22"/>
  <c r="F449" i="22"/>
  <c r="F450" i="22"/>
  <c r="F426" i="22"/>
  <c r="H392" i="22"/>
  <c r="H393" i="22"/>
  <c r="H394" i="22"/>
  <c r="H395" i="22"/>
  <c r="H396" i="22"/>
  <c r="H397" i="22"/>
  <c r="H398" i="22"/>
  <c r="H399" i="22"/>
  <c r="H400" i="22"/>
  <c r="H401" i="22"/>
  <c r="H402" i="22"/>
  <c r="H403" i="22"/>
  <c r="H404" i="22"/>
  <c r="H405" i="22"/>
  <c r="H406" i="22"/>
  <c r="H407" i="22"/>
  <c r="H408" i="22"/>
  <c r="H409" i="22"/>
  <c r="H410" i="22"/>
  <c r="H411" i="22"/>
  <c r="H412" i="22"/>
  <c r="H413" i="22"/>
  <c r="H414" i="22"/>
  <c r="H415" i="22"/>
  <c r="H391" i="22"/>
  <c r="F392" i="22"/>
  <c r="F393" i="22"/>
  <c r="F394" i="22"/>
  <c r="F395" i="22"/>
  <c r="F396" i="22"/>
  <c r="F397" i="22"/>
  <c r="F398" i="22"/>
  <c r="F399" i="22"/>
  <c r="F400" i="22"/>
  <c r="F401" i="22"/>
  <c r="F402" i="22"/>
  <c r="F403" i="22"/>
  <c r="F404" i="22"/>
  <c r="F405" i="22"/>
  <c r="F406" i="22"/>
  <c r="F407" i="22"/>
  <c r="F408" i="22"/>
  <c r="F409" i="22"/>
  <c r="F410" i="22"/>
  <c r="F411" i="22"/>
  <c r="F412" i="22"/>
  <c r="F413" i="22"/>
  <c r="F414" i="22"/>
  <c r="F415" i="22"/>
  <c r="F391" i="22"/>
  <c r="H322" i="22"/>
  <c r="H323" i="22"/>
  <c r="H324" i="22"/>
  <c r="H325" i="22"/>
  <c r="H326" i="22"/>
  <c r="H327" i="22"/>
  <c r="H328" i="22"/>
  <c r="H329" i="22"/>
  <c r="H330" i="22"/>
  <c r="H331" i="22"/>
  <c r="H332" i="22"/>
  <c r="H333" i="22"/>
  <c r="H334" i="22"/>
  <c r="H335" i="22"/>
  <c r="H336" i="22"/>
  <c r="H337" i="22"/>
  <c r="H338" i="22"/>
  <c r="H339" i="22"/>
  <c r="H340" i="22"/>
  <c r="H341" i="22"/>
  <c r="H342" i="22"/>
  <c r="H343" i="22"/>
  <c r="H344" i="22"/>
  <c r="H345" i="22"/>
  <c r="H321" i="22"/>
  <c r="F322" i="22"/>
  <c r="F323" i="22"/>
  <c r="F324" i="22"/>
  <c r="F325" i="22"/>
  <c r="F326" i="22"/>
  <c r="F327" i="22"/>
  <c r="F328" i="22"/>
  <c r="F329" i="22"/>
  <c r="F330" i="22"/>
  <c r="F331" i="22"/>
  <c r="F332" i="22"/>
  <c r="F333" i="22"/>
  <c r="F334" i="22"/>
  <c r="F335" i="22"/>
  <c r="F336" i="22"/>
  <c r="F337" i="22"/>
  <c r="F338" i="22"/>
  <c r="F339" i="22"/>
  <c r="F340" i="22"/>
  <c r="F341" i="22"/>
  <c r="F342" i="22"/>
  <c r="F343" i="22"/>
  <c r="F344" i="22"/>
  <c r="F345" i="22"/>
  <c r="F321" i="22"/>
  <c r="H287" i="22"/>
  <c r="H288" i="22"/>
  <c r="H289" i="22"/>
  <c r="H290" i="22"/>
  <c r="H291" i="22"/>
  <c r="H292" i="22"/>
  <c r="H293" i="22"/>
  <c r="H294" i="22"/>
  <c r="H295" i="22"/>
  <c r="H296" i="22"/>
  <c r="H297" i="22"/>
  <c r="H298" i="22"/>
  <c r="H299" i="22"/>
  <c r="H300" i="22"/>
  <c r="H301" i="22"/>
  <c r="H302" i="22"/>
  <c r="H303" i="22"/>
  <c r="H304" i="22"/>
  <c r="H305" i="22"/>
  <c r="H306" i="22"/>
  <c r="H307" i="22"/>
  <c r="H308" i="22"/>
  <c r="H309" i="22"/>
  <c r="H310" i="22"/>
  <c r="H286" i="22"/>
  <c r="F287" i="22"/>
  <c r="F288" i="22"/>
  <c r="F289" i="22"/>
  <c r="F290" i="22"/>
  <c r="F291" i="22"/>
  <c r="F292" i="22"/>
  <c r="F293" i="22"/>
  <c r="F294" i="22"/>
  <c r="F295" i="22"/>
  <c r="F296" i="22"/>
  <c r="F297" i="22"/>
  <c r="F298" i="22"/>
  <c r="F299" i="22"/>
  <c r="F300" i="22"/>
  <c r="F301" i="22"/>
  <c r="F302" i="22"/>
  <c r="F303" i="22"/>
  <c r="F304" i="22"/>
  <c r="F305" i="22"/>
  <c r="F306" i="22"/>
  <c r="F307" i="22"/>
  <c r="F308" i="22"/>
  <c r="F309" i="22"/>
  <c r="F310" i="22"/>
  <c r="F286" i="22"/>
  <c r="H252" i="22"/>
  <c r="H253" i="22"/>
  <c r="H254" i="22"/>
  <c r="H255" i="22"/>
  <c r="H256" i="22"/>
  <c r="H257" i="22"/>
  <c r="H258" i="22"/>
  <c r="H259" i="22"/>
  <c r="H260" i="22"/>
  <c r="H261" i="22"/>
  <c r="H262" i="22"/>
  <c r="H263" i="22"/>
  <c r="H264" i="22"/>
  <c r="H265" i="22"/>
  <c r="H266" i="22"/>
  <c r="H267" i="22"/>
  <c r="H268" i="22"/>
  <c r="H269" i="22"/>
  <c r="H270" i="22"/>
  <c r="H271" i="22"/>
  <c r="H272" i="22"/>
  <c r="H273" i="22"/>
  <c r="H274" i="22"/>
  <c r="H275" i="22"/>
  <c r="H251" i="22"/>
  <c r="F252" i="22"/>
  <c r="F253" i="22"/>
  <c r="F254" i="22"/>
  <c r="F255" i="22"/>
  <c r="F256" i="22"/>
  <c r="F257" i="22"/>
  <c r="F258" i="22"/>
  <c r="F259" i="22"/>
  <c r="F260" i="22"/>
  <c r="F261" i="22"/>
  <c r="F262" i="22"/>
  <c r="F263" i="22"/>
  <c r="F264" i="22"/>
  <c r="F265" i="22"/>
  <c r="F266" i="22"/>
  <c r="F267" i="22"/>
  <c r="F268" i="22"/>
  <c r="F269" i="22"/>
  <c r="F270" i="22"/>
  <c r="F271" i="22"/>
  <c r="F272" i="22"/>
  <c r="F273" i="22"/>
  <c r="F274" i="22"/>
  <c r="F275" i="22"/>
  <c r="F251" i="22"/>
  <c r="H217" i="22"/>
  <c r="H218" i="22"/>
  <c r="H219" i="22"/>
  <c r="H220" i="22"/>
  <c r="H221" i="22"/>
  <c r="H222" i="22"/>
  <c r="H223" i="22"/>
  <c r="H224" i="22"/>
  <c r="H225" i="22"/>
  <c r="H226" i="22"/>
  <c r="H227" i="22"/>
  <c r="H228" i="22"/>
  <c r="H229" i="22"/>
  <c r="H230" i="22"/>
  <c r="H231" i="22"/>
  <c r="H232" i="22"/>
  <c r="H233" i="22"/>
  <c r="H234" i="22"/>
  <c r="H235" i="22"/>
  <c r="H236" i="22"/>
  <c r="H237" i="22"/>
  <c r="H238" i="22"/>
  <c r="H239" i="22"/>
  <c r="H240" i="22"/>
  <c r="H216" i="22"/>
  <c r="F217" i="22"/>
  <c r="F218" i="22"/>
  <c r="F219" i="22"/>
  <c r="F220" i="22"/>
  <c r="F221" i="22"/>
  <c r="F222" i="22"/>
  <c r="F223" i="22"/>
  <c r="F224" i="22"/>
  <c r="F225" i="22"/>
  <c r="F226" i="22"/>
  <c r="F227" i="22"/>
  <c r="F228" i="22"/>
  <c r="F229" i="22"/>
  <c r="F230" i="22"/>
  <c r="F231" i="22"/>
  <c r="F232" i="22"/>
  <c r="F233" i="22"/>
  <c r="F234" i="22"/>
  <c r="F235" i="22"/>
  <c r="F236" i="22"/>
  <c r="F237" i="22"/>
  <c r="F238" i="22"/>
  <c r="F239" i="22"/>
  <c r="F240" i="22"/>
  <c r="F216" i="22"/>
  <c r="H182" i="22"/>
  <c r="H183" i="22"/>
  <c r="H184" i="22"/>
  <c r="H185" i="22"/>
  <c r="H186" i="22"/>
  <c r="H187" i="22"/>
  <c r="H188" i="22"/>
  <c r="H189" i="22"/>
  <c r="H190" i="22"/>
  <c r="H191" i="22"/>
  <c r="H192" i="22"/>
  <c r="H193" i="22"/>
  <c r="H194" i="22"/>
  <c r="H195" i="22"/>
  <c r="H196" i="22"/>
  <c r="H197" i="22"/>
  <c r="H198" i="22"/>
  <c r="H199" i="22"/>
  <c r="H200" i="22"/>
  <c r="H201" i="22"/>
  <c r="H202" i="22"/>
  <c r="H203" i="22"/>
  <c r="H204" i="22"/>
  <c r="H205" i="22"/>
  <c r="H181" i="22"/>
  <c r="F182" i="22"/>
  <c r="F183" i="22"/>
  <c r="F184" i="22"/>
  <c r="F185" i="22"/>
  <c r="F186" i="22"/>
  <c r="F187" i="22"/>
  <c r="F188" i="22"/>
  <c r="F189" i="22"/>
  <c r="F190" i="22"/>
  <c r="F191" i="22"/>
  <c r="F192" i="22"/>
  <c r="F193" i="22"/>
  <c r="F194" i="22"/>
  <c r="F195" i="22"/>
  <c r="F196" i="22"/>
  <c r="F197" i="22"/>
  <c r="F198" i="22"/>
  <c r="F199" i="22"/>
  <c r="F200" i="22"/>
  <c r="F201" i="22"/>
  <c r="F202" i="22"/>
  <c r="F203" i="22"/>
  <c r="F204" i="22"/>
  <c r="F205" i="22"/>
  <c r="F181" i="22"/>
  <c r="H147" i="22"/>
  <c r="H148" i="22"/>
  <c r="H149" i="22"/>
  <c r="H150" i="22"/>
  <c r="H151" i="22"/>
  <c r="H152" i="22"/>
  <c r="H153" i="22"/>
  <c r="H154" i="22"/>
  <c r="H155" i="22"/>
  <c r="H156" i="22"/>
  <c r="H157" i="22"/>
  <c r="H158" i="22"/>
  <c r="H159" i="22"/>
  <c r="H160" i="22"/>
  <c r="H161" i="22"/>
  <c r="H162" i="22"/>
  <c r="H163" i="22"/>
  <c r="H164" i="22"/>
  <c r="H165" i="22"/>
  <c r="H166" i="22"/>
  <c r="H167" i="22"/>
  <c r="H168" i="22"/>
  <c r="H169" i="22"/>
  <c r="H170" i="22"/>
  <c r="H146" i="22"/>
  <c r="F147" i="22"/>
  <c r="F148" i="22"/>
  <c r="F149" i="22"/>
  <c r="F150" i="22"/>
  <c r="F151" i="22"/>
  <c r="F152" i="22"/>
  <c r="F153" i="22"/>
  <c r="F154" i="22"/>
  <c r="F155" i="22"/>
  <c r="F156" i="22"/>
  <c r="F157" i="22"/>
  <c r="F158" i="22"/>
  <c r="F159" i="22"/>
  <c r="F160" i="22"/>
  <c r="F161" i="22"/>
  <c r="F162" i="22"/>
  <c r="F163" i="22"/>
  <c r="F164" i="22"/>
  <c r="F165" i="22"/>
  <c r="F166" i="22"/>
  <c r="F167" i="22"/>
  <c r="F168" i="22"/>
  <c r="F169" i="22"/>
  <c r="F170" i="22"/>
  <c r="F146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H125" i="22"/>
  <c r="H126" i="22"/>
  <c r="H127" i="22"/>
  <c r="H128" i="22"/>
  <c r="H129" i="22"/>
  <c r="H130" i="22"/>
  <c r="H131" i="22"/>
  <c r="H132" i="22"/>
  <c r="H133" i="22"/>
  <c r="H134" i="22"/>
  <c r="H135" i="22"/>
  <c r="H111" i="22"/>
  <c r="F112" i="22"/>
  <c r="F113" i="22"/>
  <c r="F114" i="22"/>
  <c r="F115" i="22"/>
  <c r="F116" i="22"/>
  <c r="F117" i="22"/>
  <c r="F118" i="22"/>
  <c r="F119" i="22"/>
  <c r="F120" i="22"/>
  <c r="F121" i="22"/>
  <c r="F122" i="22"/>
  <c r="F123" i="22"/>
  <c r="F124" i="22"/>
  <c r="F125" i="22"/>
  <c r="F126" i="22"/>
  <c r="F127" i="22"/>
  <c r="F128" i="22"/>
  <c r="F129" i="22"/>
  <c r="F130" i="22"/>
  <c r="F131" i="22"/>
  <c r="F132" i="22"/>
  <c r="F133" i="22"/>
  <c r="F134" i="22"/>
  <c r="F135" i="22"/>
  <c r="F111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76" i="22"/>
  <c r="F77" i="22"/>
  <c r="F78" i="22"/>
  <c r="F79" i="22"/>
  <c r="F80" i="22"/>
  <c r="F81" i="22"/>
  <c r="F82" i="22"/>
  <c r="F83" i="22"/>
  <c r="F84" i="22"/>
  <c r="F85" i="22"/>
  <c r="F86" i="22"/>
  <c r="F87" i="22"/>
  <c r="F88" i="22"/>
  <c r="F89" i="22"/>
  <c r="F90" i="22"/>
  <c r="F91" i="22"/>
  <c r="F92" i="22"/>
  <c r="F93" i="22"/>
  <c r="F94" i="22"/>
  <c r="F95" i="22"/>
  <c r="F96" i="22"/>
  <c r="F97" i="22"/>
  <c r="F98" i="22"/>
  <c r="F99" i="22"/>
  <c r="F100" i="22"/>
  <c r="F76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3" i="22"/>
  <c r="F64" i="22"/>
  <c r="F65" i="22"/>
  <c r="F41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6" i="22"/>
  <c r="H463" i="18"/>
  <c r="H467" i="18"/>
  <c r="H471" i="18"/>
  <c r="H475" i="18"/>
  <c r="H479" i="18"/>
  <c r="H483" i="18"/>
  <c r="F462" i="18"/>
  <c r="H462" i="18" s="1"/>
  <c r="F463" i="18"/>
  <c r="F464" i="18"/>
  <c r="H464" i="18" s="1"/>
  <c r="F465" i="18"/>
  <c r="H465" i="18" s="1"/>
  <c r="F466" i="18"/>
  <c r="H466" i="18" s="1"/>
  <c r="F467" i="18"/>
  <c r="F468" i="18"/>
  <c r="H468" i="18" s="1"/>
  <c r="F469" i="18"/>
  <c r="H469" i="18" s="1"/>
  <c r="F470" i="18"/>
  <c r="H470" i="18" s="1"/>
  <c r="F471" i="18"/>
  <c r="F472" i="18"/>
  <c r="H472" i="18" s="1"/>
  <c r="F473" i="18"/>
  <c r="H473" i="18" s="1"/>
  <c r="F474" i="18"/>
  <c r="H474" i="18" s="1"/>
  <c r="F475" i="18"/>
  <c r="F476" i="18"/>
  <c r="H476" i="18" s="1"/>
  <c r="F477" i="18"/>
  <c r="H477" i="18" s="1"/>
  <c r="F478" i="18"/>
  <c r="H478" i="18" s="1"/>
  <c r="F479" i="18"/>
  <c r="F480" i="18"/>
  <c r="H480" i="18" s="1"/>
  <c r="F481" i="18"/>
  <c r="H481" i="18" s="1"/>
  <c r="F482" i="18"/>
  <c r="H482" i="18" s="1"/>
  <c r="F483" i="18"/>
  <c r="F484" i="18"/>
  <c r="H484" i="18" s="1"/>
  <c r="F485" i="18"/>
  <c r="H485" i="18" s="1"/>
  <c r="F461" i="18"/>
  <c r="H461" i="18" s="1"/>
  <c r="H430" i="18"/>
  <c r="H434" i="18"/>
  <c r="H438" i="18"/>
  <c r="H442" i="18"/>
  <c r="H446" i="18"/>
  <c r="H450" i="18"/>
  <c r="F427" i="18"/>
  <c r="H427" i="18" s="1"/>
  <c r="F428" i="18"/>
  <c r="H428" i="18" s="1"/>
  <c r="F429" i="18"/>
  <c r="H429" i="18" s="1"/>
  <c r="F430" i="18"/>
  <c r="F431" i="18"/>
  <c r="H431" i="18" s="1"/>
  <c r="F432" i="18"/>
  <c r="H432" i="18" s="1"/>
  <c r="F433" i="18"/>
  <c r="H433" i="18" s="1"/>
  <c r="F434" i="18"/>
  <c r="F435" i="18"/>
  <c r="H435" i="18" s="1"/>
  <c r="F436" i="18"/>
  <c r="H436" i="18" s="1"/>
  <c r="F437" i="18"/>
  <c r="H437" i="18" s="1"/>
  <c r="F438" i="18"/>
  <c r="F439" i="18"/>
  <c r="H439" i="18" s="1"/>
  <c r="F440" i="18"/>
  <c r="H440" i="18" s="1"/>
  <c r="F441" i="18"/>
  <c r="H441" i="18" s="1"/>
  <c r="F442" i="18"/>
  <c r="F443" i="18"/>
  <c r="H443" i="18" s="1"/>
  <c r="F444" i="18"/>
  <c r="H444" i="18" s="1"/>
  <c r="F445" i="18"/>
  <c r="H445" i="18" s="1"/>
  <c r="F446" i="18"/>
  <c r="F447" i="18"/>
  <c r="H447" i="18" s="1"/>
  <c r="F448" i="18"/>
  <c r="H448" i="18" s="1"/>
  <c r="F449" i="18"/>
  <c r="H449" i="18" s="1"/>
  <c r="F450" i="18"/>
  <c r="F426" i="18"/>
  <c r="H426" i="18" s="1"/>
  <c r="H393" i="18"/>
  <c r="H397" i="18"/>
  <c r="H401" i="18"/>
  <c r="H405" i="18"/>
  <c r="H409" i="18"/>
  <c r="H413" i="18"/>
  <c r="F392" i="18"/>
  <c r="H392" i="18" s="1"/>
  <c r="F393" i="18"/>
  <c r="F394" i="18"/>
  <c r="H394" i="18" s="1"/>
  <c r="F395" i="18"/>
  <c r="H395" i="18" s="1"/>
  <c r="F396" i="18"/>
  <c r="H396" i="18" s="1"/>
  <c r="F397" i="18"/>
  <c r="F398" i="18"/>
  <c r="H398" i="18" s="1"/>
  <c r="F399" i="18"/>
  <c r="H399" i="18" s="1"/>
  <c r="F400" i="18"/>
  <c r="H400" i="18" s="1"/>
  <c r="F401" i="18"/>
  <c r="F402" i="18"/>
  <c r="H402" i="18" s="1"/>
  <c r="F403" i="18"/>
  <c r="H403" i="18" s="1"/>
  <c r="F404" i="18"/>
  <c r="H404" i="18" s="1"/>
  <c r="F405" i="18"/>
  <c r="F406" i="18"/>
  <c r="H406" i="18" s="1"/>
  <c r="F407" i="18"/>
  <c r="H407" i="18" s="1"/>
  <c r="F408" i="18"/>
  <c r="H408" i="18" s="1"/>
  <c r="F409" i="18"/>
  <c r="F410" i="18"/>
  <c r="H410" i="18" s="1"/>
  <c r="F411" i="18"/>
  <c r="H411" i="18" s="1"/>
  <c r="F412" i="18"/>
  <c r="H412" i="18" s="1"/>
  <c r="F413" i="18"/>
  <c r="F414" i="18"/>
  <c r="H414" i="18" s="1"/>
  <c r="F415" i="18"/>
  <c r="H415" i="18" s="1"/>
  <c r="F391" i="18"/>
  <c r="H391" i="18" s="1"/>
  <c r="H323" i="18"/>
  <c r="H327" i="18"/>
  <c r="H331" i="18"/>
  <c r="H335" i="18"/>
  <c r="H339" i="18"/>
  <c r="H343" i="18"/>
  <c r="F322" i="18"/>
  <c r="H322" i="18" s="1"/>
  <c r="F323" i="18"/>
  <c r="F324" i="18"/>
  <c r="H324" i="18" s="1"/>
  <c r="F325" i="18"/>
  <c r="H325" i="18" s="1"/>
  <c r="F326" i="18"/>
  <c r="H326" i="18" s="1"/>
  <c r="F327" i="18"/>
  <c r="F328" i="18"/>
  <c r="H328" i="18" s="1"/>
  <c r="F329" i="18"/>
  <c r="H329" i="18" s="1"/>
  <c r="F330" i="18"/>
  <c r="H330" i="18" s="1"/>
  <c r="F331" i="18"/>
  <c r="F332" i="18"/>
  <c r="H332" i="18" s="1"/>
  <c r="F333" i="18"/>
  <c r="H333" i="18" s="1"/>
  <c r="F334" i="18"/>
  <c r="H334" i="18" s="1"/>
  <c r="F335" i="18"/>
  <c r="F336" i="18"/>
  <c r="H336" i="18" s="1"/>
  <c r="F337" i="18"/>
  <c r="H337" i="18" s="1"/>
  <c r="F338" i="18"/>
  <c r="H338" i="18" s="1"/>
  <c r="F339" i="18"/>
  <c r="F340" i="18"/>
  <c r="H340" i="18" s="1"/>
  <c r="F341" i="18"/>
  <c r="H341" i="18" s="1"/>
  <c r="F342" i="18"/>
  <c r="H342" i="18" s="1"/>
  <c r="F343" i="18"/>
  <c r="F344" i="18"/>
  <c r="H344" i="18" s="1"/>
  <c r="F345" i="18"/>
  <c r="H345" i="18" s="1"/>
  <c r="F321" i="18"/>
  <c r="H321" i="18" s="1"/>
  <c r="H290" i="18"/>
  <c r="H294" i="18"/>
  <c r="H298" i="18"/>
  <c r="H302" i="18"/>
  <c r="H306" i="18"/>
  <c r="H310" i="18"/>
  <c r="F287" i="18"/>
  <c r="H287" i="18" s="1"/>
  <c r="F288" i="18"/>
  <c r="H288" i="18" s="1"/>
  <c r="F289" i="18"/>
  <c r="H289" i="18" s="1"/>
  <c r="F290" i="18"/>
  <c r="F291" i="18"/>
  <c r="H291" i="18" s="1"/>
  <c r="F292" i="18"/>
  <c r="H292" i="18" s="1"/>
  <c r="F293" i="18"/>
  <c r="H293" i="18" s="1"/>
  <c r="F294" i="18"/>
  <c r="F295" i="18"/>
  <c r="H295" i="18" s="1"/>
  <c r="F296" i="18"/>
  <c r="H296" i="18" s="1"/>
  <c r="F297" i="18"/>
  <c r="H297" i="18" s="1"/>
  <c r="F298" i="18"/>
  <c r="F299" i="18"/>
  <c r="H299" i="18" s="1"/>
  <c r="F300" i="18"/>
  <c r="H300" i="18" s="1"/>
  <c r="F301" i="18"/>
  <c r="H301" i="18" s="1"/>
  <c r="F302" i="18"/>
  <c r="F303" i="18"/>
  <c r="H303" i="18" s="1"/>
  <c r="F304" i="18"/>
  <c r="H304" i="18" s="1"/>
  <c r="F305" i="18"/>
  <c r="H305" i="18" s="1"/>
  <c r="F306" i="18"/>
  <c r="F307" i="18"/>
  <c r="H307" i="18" s="1"/>
  <c r="F308" i="18"/>
  <c r="H308" i="18" s="1"/>
  <c r="F309" i="18"/>
  <c r="H309" i="18" s="1"/>
  <c r="F310" i="18"/>
  <c r="F286" i="18"/>
  <c r="H286" i="18" s="1"/>
  <c r="H253" i="18"/>
  <c r="H257" i="18"/>
  <c r="H261" i="18"/>
  <c r="H265" i="18"/>
  <c r="H269" i="18"/>
  <c r="H273" i="18"/>
  <c r="F252" i="18"/>
  <c r="H252" i="18" s="1"/>
  <c r="F253" i="18"/>
  <c r="F254" i="18"/>
  <c r="H254" i="18" s="1"/>
  <c r="F255" i="18"/>
  <c r="H255" i="18" s="1"/>
  <c r="F256" i="18"/>
  <c r="H256" i="18" s="1"/>
  <c r="F257" i="18"/>
  <c r="F258" i="18"/>
  <c r="H258" i="18" s="1"/>
  <c r="F259" i="18"/>
  <c r="H259" i="18" s="1"/>
  <c r="F260" i="18"/>
  <c r="H260" i="18" s="1"/>
  <c r="F261" i="18"/>
  <c r="F262" i="18"/>
  <c r="H262" i="18" s="1"/>
  <c r="F263" i="18"/>
  <c r="H263" i="18" s="1"/>
  <c r="F264" i="18"/>
  <c r="H264" i="18" s="1"/>
  <c r="F265" i="18"/>
  <c r="F266" i="18"/>
  <c r="H266" i="18" s="1"/>
  <c r="F267" i="18"/>
  <c r="H267" i="18" s="1"/>
  <c r="F268" i="18"/>
  <c r="H268" i="18" s="1"/>
  <c r="F269" i="18"/>
  <c r="F270" i="18"/>
  <c r="H270" i="18" s="1"/>
  <c r="F271" i="18"/>
  <c r="H271" i="18" s="1"/>
  <c r="F272" i="18"/>
  <c r="H272" i="18" s="1"/>
  <c r="F273" i="18"/>
  <c r="F274" i="18"/>
  <c r="H274" i="18" s="1"/>
  <c r="F275" i="18"/>
  <c r="H275" i="18" s="1"/>
  <c r="F251" i="18"/>
  <c r="H251" i="18" s="1"/>
  <c r="H220" i="18"/>
  <c r="H224" i="18"/>
  <c r="H228" i="18"/>
  <c r="H232" i="18"/>
  <c r="H236" i="18"/>
  <c r="H240" i="18"/>
  <c r="F217" i="18"/>
  <c r="H217" i="18" s="1"/>
  <c r="F218" i="18"/>
  <c r="H218" i="18" s="1"/>
  <c r="F219" i="18"/>
  <c r="H219" i="18" s="1"/>
  <c r="F220" i="18"/>
  <c r="F221" i="18"/>
  <c r="H221" i="18" s="1"/>
  <c r="F222" i="18"/>
  <c r="H222" i="18" s="1"/>
  <c r="F223" i="18"/>
  <c r="H223" i="18" s="1"/>
  <c r="F224" i="18"/>
  <c r="F225" i="18"/>
  <c r="H225" i="18" s="1"/>
  <c r="F226" i="18"/>
  <c r="H226" i="18" s="1"/>
  <c r="F227" i="18"/>
  <c r="H227" i="18" s="1"/>
  <c r="F228" i="18"/>
  <c r="F229" i="18"/>
  <c r="H229" i="18" s="1"/>
  <c r="F230" i="18"/>
  <c r="H230" i="18" s="1"/>
  <c r="F231" i="18"/>
  <c r="H231" i="18" s="1"/>
  <c r="F232" i="18"/>
  <c r="F233" i="18"/>
  <c r="H233" i="18" s="1"/>
  <c r="F234" i="18"/>
  <c r="H234" i="18" s="1"/>
  <c r="F235" i="18"/>
  <c r="H235" i="18" s="1"/>
  <c r="F236" i="18"/>
  <c r="F237" i="18"/>
  <c r="H237" i="18" s="1"/>
  <c r="F238" i="18"/>
  <c r="H238" i="18" s="1"/>
  <c r="F239" i="18"/>
  <c r="H239" i="18" s="1"/>
  <c r="F240" i="18"/>
  <c r="F216" i="18"/>
  <c r="H216" i="18" s="1"/>
  <c r="F181" i="18"/>
  <c r="H181" i="18" s="1"/>
  <c r="F146" i="18"/>
  <c r="H146" i="18" s="1"/>
  <c r="H113" i="18"/>
  <c r="H117" i="18"/>
  <c r="H121" i="18"/>
  <c r="H125" i="18"/>
  <c r="H129" i="18"/>
  <c r="H133" i="18"/>
  <c r="F112" i="18"/>
  <c r="H112" i="18" s="1"/>
  <c r="F113" i="18"/>
  <c r="F114" i="18"/>
  <c r="H114" i="18" s="1"/>
  <c r="F115" i="18"/>
  <c r="H115" i="18" s="1"/>
  <c r="F116" i="18"/>
  <c r="H116" i="18" s="1"/>
  <c r="F117" i="18"/>
  <c r="F118" i="18"/>
  <c r="H118" i="18" s="1"/>
  <c r="F119" i="18"/>
  <c r="H119" i="18" s="1"/>
  <c r="F120" i="18"/>
  <c r="H120" i="18" s="1"/>
  <c r="F121" i="18"/>
  <c r="F122" i="18"/>
  <c r="H122" i="18" s="1"/>
  <c r="F123" i="18"/>
  <c r="H123" i="18" s="1"/>
  <c r="F124" i="18"/>
  <c r="H124" i="18" s="1"/>
  <c r="F125" i="18"/>
  <c r="F126" i="18"/>
  <c r="H126" i="18" s="1"/>
  <c r="F127" i="18"/>
  <c r="H127" i="18" s="1"/>
  <c r="F128" i="18"/>
  <c r="H128" i="18" s="1"/>
  <c r="F129" i="18"/>
  <c r="F130" i="18"/>
  <c r="H130" i="18" s="1"/>
  <c r="F131" i="18"/>
  <c r="H131" i="18" s="1"/>
  <c r="F132" i="18"/>
  <c r="H132" i="18" s="1"/>
  <c r="F133" i="18"/>
  <c r="F134" i="18"/>
  <c r="H134" i="18" s="1"/>
  <c r="F135" i="18"/>
  <c r="H135" i="18" s="1"/>
  <c r="F111" i="18"/>
  <c r="H111" i="18" s="1"/>
  <c r="H80" i="18"/>
  <c r="H84" i="18"/>
  <c r="H88" i="18"/>
  <c r="H92" i="18"/>
  <c r="H96" i="18"/>
  <c r="H100" i="18"/>
  <c r="F77" i="18"/>
  <c r="H77" i="18" s="1"/>
  <c r="F78" i="18"/>
  <c r="H78" i="18" s="1"/>
  <c r="F79" i="18"/>
  <c r="H79" i="18" s="1"/>
  <c r="F80" i="18"/>
  <c r="F81" i="18"/>
  <c r="H81" i="18" s="1"/>
  <c r="F82" i="18"/>
  <c r="H82" i="18" s="1"/>
  <c r="F83" i="18"/>
  <c r="H83" i="18" s="1"/>
  <c r="F84" i="18"/>
  <c r="F85" i="18"/>
  <c r="H85" i="18" s="1"/>
  <c r="F86" i="18"/>
  <c r="H86" i="18" s="1"/>
  <c r="F87" i="18"/>
  <c r="H87" i="18" s="1"/>
  <c r="F88" i="18"/>
  <c r="F89" i="18"/>
  <c r="H89" i="18" s="1"/>
  <c r="F90" i="18"/>
  <c r="H90" i="18" s="1"/>
  <c r="F91" i="18"/>
  <c r="H91" i="18" s="1"/>
  <c r="F92" i="18"/>
  <c r="F93" i="18"/>
  <c r="H93" i="18" s="1"/>
  <c r="F94" i="18"/>
  <c r="H94" i="18" s="1"/>
  <c r="F95" i="18"/>
  <c r="H95" i="18" s="1"/>
  <c r="F96" i="18"/>
  <c r="F97" i="18"/>
  <c r="H97" i="18" s="1"/>
  <c r="F98" i="18"/>
  <c r="H98" i="18" s="1"/>
  <c r="F99" i="18"/>
  <c r="H99" i="18" s="1"/>
  <c r="F100" i="18"/>
  <c r="F76" i="18"/>
  <c r="H76" i="18" s="1"/>
  <c r="H43" i="18"/>
  <c r="H47" i="18"/>
  <c r="H51" i="18"/>
  <c r="H63" i="18"/>
  <c r="F42" i="18"/>
  <c r="H42" i="18" s="1"/>
  <c r="F43" i="18"/>
  <c r="F44" i="18"/>
  <c r="H44" i="18" s="1"/>
  <c r="F45" i="18"/>
  <c r="H45" i="18" s="1"/>
  <c r="F46" i="18"/>
  <c r="H46" i="18" s="1"/>
  <c r="F47" i="18"/>
  <c r="F48" i="18"/>
  <c r="H48" i="18" s="1"/>
  <c r="F49" i="18"/>
  <c r="H49" i="18" s="1"/>
  <c r="F50" i="18"/>
  <c r="H50" i="18" s="1"/>
  <c r="F51" i="18"/>
  <c r="F52" i="18"/>
  <c r="H52" i="18" s="1"/>
  <c r="F53" i="18"/>
  <c r="H53" i="18" s="1"/>
  <c r="F54" i="18"/>
  <c r="H54" i="18" s="1"/>
  <c r="F55" i="18"/>
  <c r="H55" i="18" s="1"/>
  <c r="F56" i="18"/>
  <c r="H56" i="18" s="1"/>
  <c r="F57" i="18"/>
  <c r="H57" i="18" s="1"/>
  <c r="F58" i="18"/>
  <c r="H58" i="18" s="1"/>
  <c r="F59" i="18"/>
  <c r="H59" i="18" s="1"/>
  <c r="F60" i="18"/>
  <c r="H60" i="18" s="1"/>
  <c r="F61" i="18"/>
  <c r="H61" i="18" s="1"/>
  <c r="F62" i="18"/>
  <c r="H62" i="18" s="1"/>
  <c r="F63" i="18"/>
  <c r="F64" i="18"/>
  <c r="H64" i="18" s="1"/>
  <c r="F65" i="18"/>
  <c r="H65" i="18" s="1"/>
  <c r="F41" i="18"/>
  <c r="H41" i="18" s="1"/>
  <c r="F7" i="18"/>
  <c r="H7" i="18" s="1"/>
  <c r="F8" i="18"/>
  <c r="H8" i="18" s="1"/>
  <c r="F9" i="18"/>
  <c r="H9" i="18" s="1"/>
  <c r="F10" i="18"/>
  <c r="H10" i="18" s="1"/>
  <c r="F11" i="18"/>
  <c r="H11" i="18" s="1"/>
  <c r="F12" i="18"/>
  <c r="H12" i="18" s="1"/>
  <c r="F13" i="18"/>
  <c r="H13" i="18" s="1"/>
  <c r="F14" i="18"/>
  <c r="H14" i="18" s="1"/>
  <c r="F15" i="18"/>
  <c r="H15" i="18" s="1"/>
  <c r="F16" i="18"/>
  <c r="H16" i="18" s="1"/>
  <c r="F17" i="18"/>
  <c r="H17" i="18" s="1"/>
  <c r="F18" i="18"/>
  <c r="H18" i="18" s="1"/>
  <c r="F19" i="18"/>
  <c r="H19" i="18" s="1"/>
  <c r="F20" i="18"/>
  <c r="H20" i="18" s="1"/>
  <c r="F21" i="18"/>
  <c r="H21" i="18" s="1"/>
  <c r="F22" i="18"/>
  <c r="H22" i="18" s="1"/>
  <c r="F23" i="18"/>
  <c r="H23" i="18" s="1"/>
  <c r="F24" i="18"/>
  <c r="H24" i="18" s="1"/>
  <c r="F25" i="18"/>
  <c r="H25" i="18" s="1"/>
  <c r="F26" i="18"/>
  <c r="H26" i="18" s="1"/>
  <c r="F27" i="18"/>
  <c r="H27" i="18" s="1"/>
  <c r="F28" i="18"/>
  <c r="H28" i="18" s="1"/>
  <c r="F29" i="18"/>
  <c r="H29" i="18" s="1"/>
  <c r="F30" i="18"/>
  <c r="H30" i="18" s="1"/>
  <c r="F6" i="18"/>
  <c r="H6" i="18" s="1"/>
  <c r="B2" i="25"/>
  <c r="A490" i="22"/>
  <c r="A455" i="22"/>
  <c r="A420" i="22"/>
  <c r="A385" i="22"/>
  <c r="A350" i="22"/>
  <c r="A315" i="22"/>
  <c r="A280" i="22"/>
  <c r="A245" i="22"/>
  <c r="A210" i="22"/>
  <c r="A175" i="22"/>
  <c r="A140" i="22"/>
  <c r="A105" i="22"/>
  <c r="A70" i="22"/>
  <c r="A35" i="22"/>
  <c r="A490" i="18"/>
  <c r="A455" i="18"/>
  <c r="A420" i="18"/>
  <c r="A385" i="18"/>
  <c r="A350" i="18"/>
  <c r="A315" i="18"/>
  <c r="A280" i="18"/>
  <c r="A245" i="18"/>
  <c r="A210" i="18"/>
  <c r="A175" i="18"/>
  <c r="A140" i="18"/>
  <c r="A105" i="18"/>
  <c r="A70" i="18"/>
  <c r="A35" i="18"/>
  <c r="H377" i="21" l="1"/>
  <c r="H339" i="21"/>
  <c r="H301" i="21"/>
  <c r="H263" i="21"/>
  <c r="H225" i="21"/>
  <c r="H187" i="21"/>
  <c r="H149" i="21"/>
  <c r="H111" i="21"/>
  <c r="H73" i="21"/>
  <c r="H35" i="21"/>
  <c r="D487" i="22"/>
  <c r="E487" i="22"/>
  <c r="G487" i="22"/>
  <c r="C487" i="22"/>
  <c r="D452" i="22"/>
  <c r="E452" i="22"/>
  <c r="G452" i="22"/>
  <c r="C452" i="22"/>
  <c r="D417" i="22"/>
  <c r="E417" i="22"/>
  <c r="G417" i="22"/>
  <c r="C417" i="22"/>
  <c r="D382" i="22"/>
  <c r="E382" i="22"/>
  <c r="C382" i="22"/>
  <c r="D347" i="22"/>
  <c r="E347" i="22"/>
  <c r="G347" i="22"/>
  <c r="C347" i="22"/>
  <c r="D312" i="22"/>
  <c r="E312" i="22"/>
  <c r="G312" i="22"/>
  <c r="C312" i="22"/>
  <c r="D277" i="22"/>
  <c r="E277" i="22"/>
  <c r="G277" i="22"/>
  <c r="C277" i="22"/>
  <c r="D242" i="22"/>
  <c r="E242" i="22"/>
  <c r="G242" i="22"/>
  <c r="C242" i="22"/>
  <c r="D207" i="22"/>
  <c r="E207" i="22"/>
  <c r="G207" i="22"/>
  <c r="C207" i="22"/>
  <c r="D172" i="22"/>
  <c r="E172" i="22"/>
  <c r="G172" i="22"/>
  <c r="C172" i="22"/>
  <c r="D137" i="22"/>
  <c r="E137" i="22"/>
  <c r="G137" i="22"/>
  <c r="C137" i="22"/>
  <c r="D102" i="22"/>
  <c r="E102" i="22"/>
  <c r="G102" i="22"/>
  <c r="C102" i="22"/>
  <c r="D67" i="22"/>
  <c r="E67" i="22"/>
  <c r="G67" i="22"/>
  <c r="C67" i="22"/>
  <c r="D32" i="22"/>
  <c r="E32" i="22"/>
  <c r="G32" i="22"/>
  <c r="C32" i="22"/>
  <c r="D31" i="18"/>
  <c r="D32" i="18" s="1"/>
  <c r="E31" i="18"/>
  <c r="E32" i="18" s="1"/>
  <c r="F31" i="18"/>
  <c r="F32" i="18" s="1"/>
  <c r="G31" i="18"/>
  <c r="G32" i="18" s="1"/>
  <c r="H376" i="21" l="1"/>
  <c r="H338" i="21"/>
  <c r="H300" i="21"/>
  <c r="H262" i="21"/>
  <c r="H224" i="21"/>
  <c r="H186" i="21"/>
  <c r="H148" i="21"/>
  <c r="H110" i="21"/>
  <c r="H72" i="21"/>
  <c r="H34" i="21"/>
  <c r="C346" i="21"/>
  <c r="B344" i="21"/>
  <c r="C308" i="21"/>
  <c r="B306" i="21"/>
  <c r="C270" i="21"/>
  <c r="B268" i="21"/>
  <c r="C232" i="21"/>
  <c r="B230" i="21"/>
  <c r="C194" i="21"/>
  <c r="B192" i="21"/>
  <c r="C156" i="21"/>
  <c r="B154" i="21"/>
  <c r="C118" i="21"/>
  <c r="B116" i="21"/>
  <c r="C80" i="21"/>
  <c r="B78" i="21"/>
  <c r="C42" i="21"/>
  <c r="B40" i="21"/>
  <c r="C4" i="21"/>
  <c r="B2" i="21"/>
  <c r="D4" i="24" l="1"/>
  <c r="D27" i="24"/>
  <c r="D26" i="24"/>
  <c r="D12" i="24"/>
  <c r="D3" i="24"/>
  <c r="H35" i="23" l="1"/>
  <c r="B35" i="23"/>
  <c r="F2" i="23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51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13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275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37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199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61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23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85" i="21"/>
  <c r="G352" i="21"/>
  <c r="I352" i="21" s="1"/>
  <c r="J352" i="21" s="1"/>
  <c r="H352" i="21"/>
  <c r="G353" i="21"/>
  <c r="H353" i="21"/>
  <c r="G354" i="21"/>
  <c r="I354" i="21" s="1"/>
  <c r="J354" i="21" s="1"/>
  <c r="H354" i="21"/>
  <c r="G355" i="21"/>
  <c r="H355" i="21"/>
  <c r="G356" i="21"/>
  <c r="I356" i="21" s="1"/>
  <c r="J356" i="21" s="1"/>
  <c r="H356" i="21"/>
  <c r="G357" i="21"/>
  <c r="H357" i="21"/>
  <c r="G358" i="21"/>
  <c r="I358" i="21" s="1"/>
  <c r="J358" i="21" s="1"/>
  <c r="H358" i="21"/>
  <c r="G359" i="21"/>
  <c r="H359" i="21"/>
  <c r="G360" i="21"/>
  <c r="H360" i="21"/>
  <c r="G361" i="21"/>
  <c r="H361" i="21"/>
  <c r="G362" i="21"/>
  <c r="H362" i="21"/>
  <c r="G363" i="21"/>
  <c r="H363" i="21"/>
  <c r="G364" i="21"/>
  <c r="I364" i="21" s="1"/>
  <c r="J364" i="21" s="1"/>
  <c r="H364" i="21"/>
  <c r="G365" i="21"/>
  <c r="H365" i="21"/>
  <c r="G366" i="21"/>
  <c r="H366" i="21"/>
  <c r="G367" i="21"/>
  <c r="H367" i="21"/>
  <c r="G368" i="21"/>
  <c r="I368" i="21" s="1"/>
  <c r="J368" i="21" s="1"/>
  <c r="H368" i="21"/>
  <c r="G369" i="21"/>
  <c r="H369" i="21"/>
  <c r="G370" i="21"/>
  <c r="H370" i="21"/>
  <c r="G371" i="21"/>
  <c r="H371" i="21"/>
  <c r="G372" i="21"/>
  <c r="I372" i="21" s="1"/>
  <c r="J372" i="21" s="1"/>
  <c r="H372" i="21"/>
  <c r="G373" i="21"/>
  <c r="H373" i="21"/>
  <c r="G374" i="21"/>
  <c r="H374" i="21"/>
  <c r="G375" i="21"/>
  <c r="H375" i="21"/>
  <c r="H351" i="21"/>
  <c r="I351" i="21" s="1"/>
  <c r="G351" i="21"/>
  <c r="C352" i="21"/>
  <c r="E352" i="21" s="1"/>
  <c r="F352" i="21" s="1"/>
  <c r="D352" i="21"/>
  <c r="C353" i="21"/>
  <c r="E353" i="21" s="1"/>
  <c r="F353" i="21" s="1"/>
  <c r="D353" i="21"/>
  <c r="C354" i="21"/>
  <c r="E354" i="21" s="1"/>
  <c r="F354" i="21" s="1"/>
  <c r="D354" i="21"/>
  <c r="C355" i="21"/>
  <c r="D355" i="21"/>
  <c r="C356" i="21"/>
  <c r="E356" i="21" s="1"/>
  <c r="F356" i="21" s="1"/>
  <c r="D356" i="21"/>
  <c r="C357" i="21"/>
  <c r="E357" i="21" s="1"/>
  <c r="F357" i="21" s="1"/>
  <c r="D357" i="21"/>
  <c r="C358" i="21"/>
  <c r="E358" i="21" s="1"/>
  <c r="F358" i="21" s="1"/>
  <c r="D358" i="21"/>
  <c r="C359" i="21"/>
  <c r="D359" i="21"/>
  <c r="C360" i="21"/>
  <c r="E360" i="21" s="1"/>
  <c r="F360" i="21" s="1"/>
  <c r="D360" i="21"/>
  <c r="C361" i="21"/>
  <c r="D361" i="21"/>
  <c r="C362" i="21"/>
  <c r="E362" i="21" s="1"/>
  <c r="F362" i="21" s="1"/>
  <c r="D362" i="21"/>
  <c r="C363" i="21"/>
  <c r="D363" i="21"/>
  <c r="C364" i="21"/>
  <c r="E364" i="21" s="1"/>
  <c r="F364" i="21" s="1"/>
  <c r="D364" i="21"/>
  <c r="C365" i="21"/>
  <c r="D365" i="21"/>
  <c r="C366" i="21"/>
  <c r="E366" i="21" s="1"/>
  <c r="F366" i="21" s="1"/>
  <c r="D366" i="21"/>
  <c r="C367" i="21"/>
  <c r="D367" i="21"/>
  <c r="C368" i="21"/>
  <c r="E368" i="21" s="1"/>
  <c r="F368" i="21" s="1"/>
  <c r="D368" i="21"/>
  <c r="C369" i="21"/>
  <c r="D369" i="21"/>
  <c r="C370" i="21"/>
  <c r="E370" i="21" s="1"/>
  <c r="F370" i="21" s="1"/>
  <c r="D370" i="21"/>
  <c r="C371" i="21"/>
  <c r="D371" i="21"/>
  <c r="C372" i="21"/>
  <c r="E372" i="21" s="1"/>
  <c r="F372" i="21" s="1"/>
  <c r="D372" i="21"/>
  <c r="C373" i="21"/>
  <c r="D373" i="21"/>
  <c r="C374" i="21"/>
  <c r="E374" i="21" s="1"/>
  <c r="F374" i="21" s="1"/>
  <c r="D374" i="21"/>
  <c r="C375" i="21"/>
  <c r="D375" i="21"/>
  <c r="D351" i="21"/>
  <c r="D376" i="21" s="1"/>
  <c r="D377" i="21" s="1"/>
  <c r="C351" i="21"/>
  <c r="H380" i="21"/>
  <c r="C345" i="21"/>
  <c r="G314" i="21"/>
  <c r="H314" i="21"/>
  <c r="G315" i="21"/>
  <c r="H315" i="21"/>
  <c r="G316" i="21"/>
  <c r="H316" i="21"/>
  <c r="G317" i="21"/>
  <c r="H317" i="21"/>
  <c r="G318" i="21"/>
  <c r="H318" i="21"/>
  <c r="G319" i="21"/>
  <c r="H319" i="21"/>
  <c r="G320" i="21"/>
  <c r="H320" i="21"/>
  <c r="G321" i="21"/>
  <c r="H321" i="21"/>
  <c r="G322" i="21"/>
  <c r="H322" i="21"/>
  <c r="G323" i="21"/>
  <c r="H323" i="21"/>
  <c r="G324" i="21"/>
  <c r="H324" i="21"/>
  <c r="G325" i="21"/>
  <c r="H325" i="21"/>
  <c r="G326" i="21"/>
  <c r="H326" i="21"/>
  <c r="G327" i="21"/>
  <c r="H327" i="21"/>
  <c r="G328" i="21"/>
  <c r="H328" i="21"/>
  <c r="G329" i="21"/>
  <c r="H329" i="21"/>
  <c r="G330" i="21"/>
  <c r="H330" i="21"/>
  <c r="G331" i="21"/>
  <c r="H331" i="21"/>
  <c r="G332" i="21"/>
  <c r="H332" i="21"/>
  <c r="G333" i="21"/>
  <c r="H333" i="21"/>
  <c r="G334" i="21"/>
  <c r="H334" i="21"/>
  <c r="G335" i="21"/>
  <c r="H335" i="21"/>
  <c r="G336" i="21"/>
  <c r="H336" i="21"/>
  <c r="G337" i="21"/>
  <c r="H337" i="21"/>
  <c r="H313" i="21"/>
  <c r="G313" i="21"/>
  <c r="C314" i="21"/>
  <c r="D314" i="21"/>
  <c r="C315" i="21"/>
  <c r="D315" i="21"/>
  <c r="C316" i="21"/>
  <c r="D316" i="21"/>
  <c r="C317" i="21"/>
  <c r="D317" i="21"/>
  <c r="C318" i="21"/>
  <c r="D318" i="21"/>
  <c r="C319" i="21"/>
  <c r="D319" i="21"/>
  <c r="C320" i="21"/>
  <c r="D320" i="21"/>
  <c r="C321" i="21"/>
  <c r="D321" i="21"/>
  <c r="C322" i="21"/>
  <c r="D322" i="21"/>
  <c r="C323" i="21"/>
  <c r="D323" i="21"/>
  <c r="C324" i="21"/>
  <c r="D324" i="21"/>
  <c r="C325" i="21"/>
  <c r="D325" i="21"/>
  <c r="C326" i="21"/>
  <c r="D326" i="21"/>
  <c r="C327" i="21"/>
  <c r="D327" i="21"/>
  <c r="C328" i="21"/>
  <c r="D328" i="21"/>
  <c r="C329" i="21"/>
  <c r="D329" i="21"/>
  <c r="C330" i="21"/>
  <c r="D330" i="21"/>
  <c r="C331" i="21"/>
  <c r="D331" i="21"/>
  <c r="C332" i="21"/>
  <c r="D332" i="21"/>
  <c r="C333" i="21"/>
  <c r="D333" i="21"/>
  <c r="C334" i="21"/>
  <c r="D334" i="21"/>
  <c r="C335" i="21"/>
  <c r="D335" i="21"/>
  <c r="C336" i="21"/>
  <c r="D336" i="21"/>
  <c r="C337" i="21"/>
  <c r="D337" i="21"/>
  <c r="D313" i="21"/>
  <c r="C313" i="21"/>
  <c r="H342" i="21"/>
  <c r="C307" i="21"/>
  <c r="G276" i="21"/>
  <c r="H276" i="21"/>
  <c r="G277" i="21"/>
  <c r="H277" i="21"/>
  <c r="G278" i="21"/>
  <c r="H278" i="21"/>
  <c r="G279" i="21"/>
  <c r="H279" i="21"/>
  <c r="G280" i="21"/>
  <c r="H280" i="21"/>
  <c r="G281" i="21"/>
  <c r="H281" i="21"/>
  <c r="G282" i="21"/>
  <c r="H282" i="21"/>
  <c r="G283" i="21"/>
  <c r="H283" i="21"/>
  <c r="G284" i="21"/>
  <c r="H284" i="21"/>
  <c r="G285" i="21"/>
  <c r="H285" i="21"/>
  <c r="G286" i="21"/>
  <c r="H286" i="21"/>
  <c r="G287" i="21"/>
  <c r="H287" i="21"/>
  <c r="G288" i="21"/>
  <c r="H288" i="21"/>
  <c r="G289" i="21"/>
  <c r="H289" i="21"/>
  <c r="G290" i="21"/>
  <c r="H290" i="21"/>
  <c r="G291" i="21"/>
  <c r="H291" i="21"/>
  <c r="G292" i="21"/>
  <c r="H292" i="21"/>
  <c r="G293" i="21"/>
  <c r="H293" i="21"/>
  <c r="G294" i="21"/>
  <c r="H294" i="21"/>
  <c r="G295" i="21"/>
  <c r="H295" i="21"/>
  <c r="G296" i="21"/>
  <c r="H296" i="21"/>
  <c r="G297" i="21"/>
  <c r="H297" i="21"/>
  <c r="G298" i="21"/>
  <c r="H298" i="21"/>
  <c r="G299" i="21"/>
  <c r="H299" i="21"/>
  <c r="H275" i="21"/>
  <c r="G275" i="21"/>
  <c r="G300" i="21" s="1"/>
  <c r="G301" i="21" s="1"/>
  <c r="C276" i="21"/>
  <c r="D276" i="21"/>
  <c r="C277" i="21"/>
  <c r="D277" i="21"/>
  <c r="C278" i="21"/>
  <c r="D278" i="21"/>
  <c r="C279" i="21"/>
  <c r="D279" i="21"/>
  <c r="C280" i="21"/>
  <c r="D280" i="21"/>
  <c r="C281" i="21"/>
  <c r="D281" i="21"/>
  <c r="C282" i="21"/>
  <c r="D282" i="21"/>
  <c r="C283" i="21"/>
  <c r="D283" i="21"/>
  <c r="C284" i="21"/>
  <c r="D284" i="21"/>
  <c r="C285" i="21"/>
  <c r="D285" i="21"/>
  <c r="C286" i="21"/>
  <c r="D286" i="21"/>
  <c r="C287" i="21"/>
  <c r="D287" i="21"/>
  <c r="C288" i="21"/>
  <c r="D288" i="21"/>
  <c r="C289" i="21"/>
  <c r="D289" i="21"/>
  <c r="C290" i="21"/>
  <c r="D290" i="21"/>
  <c r="C291" i="21"/>
  <c r="D291" i="21"/>
  <c r="C292" i="21"/>
  <c r="D292" i="21"/>
  <c r="C293" i="21"/>
  <c r="D293" i="21"/>
  <c r="C294" i="21"/>
  <c r="D294" i="21"/>
  <c r="C295" i="21"/>
  <c r="D295" i="21"/>
  <c r="C296" i="21"/>
  <c r="D296" i="21"/>
  <c r="C297" i="21"/>
  <c r="D297" i="21"/>
  <c r="C298" i="21"/>
  <c r="D298" i="21"/>
  <c r="C299" i="21"/>
  <c r="D299" i="21"/>
  <c r="D275" i="21"/>
  <c r="C275" i="21"/>
  <c r="H304" i="21"/>
  <c r="C269" i="21"/>
  <c r="G238" i="21"/>
  <c r="H238" i="21"/>
  <c r="G239" i="21"/>
  <c r="H239" i="21"/>
  <c r="G240" i="21"/>
  <c r="H240" i="21"/>
  <c r="G241" i="21"/>
  <c r="H241" i="21"/>
  <c r="G242" i="21"/>
  <c r="H242" i="21"/>
  <c r="G243" i="21"/>
  <c r="H243" i="21"/>
  <c r="G244" i="21"/>
  <c r="H244" i="21"/>
  <c r="G245" i="21"/>
  <c r="H245" i="21"/>
  <c r="G246" i="21"/>
  <c r="H246" i="21"/>
  <c r="G247" i="21"/>
  <c r="H247" i="21"/>
  <c r="G248" i="21"/>
  <c r="H248" i="21"/>
  <c r="G249" i="21"/>
  <c r="H249" i="21"/>
  <c r="G250" i="21"/>
  <c r="H250" i="21"/>
  <c r="G251" i="21"/>
  <c r="H251" i="21"/>
  <c r="G252" i="21"/>
  <c r="H252" i="21"/>
  <c r="G253" i="21"/>
  <c r="H253" i="21"/>
  <c r="G254" i="21"/>
  <c r="H254" i="21"/>
  <c r="G255" i="21"/>
  <c r="H255" i="21"/>
  <c r="G256" i="21"/>
  <c r="H256" i="21"/>
  <c r="G257" i="21"/>
  <c r="H257" i="21"/>
  <c r="G258" i="21"/>
  <c r="H258" i="21"/>
  <c r="G259" i="21"/>
  <c r="H259" i="21"/>
  <c r="G260" i="21"/>
  <c r="H260" i="21"/>
  <c r="G261" i="21"/>
  <c r="H261" i="21"/>
  <c r="H237" i="21"/>
  <c r="G237" i="21"/>
  <c r="C238" i="21"/>
  <c r="D238" i="21"/>
  <c r="C239" i="21"/>
  <c r="D239" i="21"/>
  <c r="C240" i="21"/>
  <c r="D240" i="21"/>
  <c r="C241" i="21"/>
  <c r="D241" i="21"/>
  <c r="C242" i="21"/>
  <c r="D242" i="21"/>
  <c r="C243" i="21"/>
  <c r="D243" i="21"/>
  <c r="C244" i="21"/>
  <c r="D244" i="21"/>
  <c r="C245" i="21"/>
  <c r="D245" i="21"/>
  <c r="C246" i="21"/>
  <c r="D246" i="21"/>
  <c r="C247" i="21"/>
  <c r="D247" i="21"/>
  <c r="C248" i="21"/>
  <c r="D248" i="21"/>
  <c r="C249" i="21"/>
  <c r="D249" i="21"/>
  <c r="C250" i="21"/>
  <c r="D250" i="21"/>
  <c r="C251" i="21"/>
  <c r="D251" i="21"/>
  <c r="C252" i="21"/>
  <c r="D252" i="21"/>
  <c r="C253" i="21"/>
  <c r="D253" i="21"/>
  <c r="C254" i="21"/>
  <c r="D254" i="21"/>
  <c r="C255" i="21"/>
  <c r="D255" i="21"/>
  <c r="C256" i="21"/>
  <c r="D256" i="21"/>
  <c r="C257" i="21"/>
  <c r="D257" i="21"/>
  <c r="C258" i="21"/>
  <c r="D258" i="21"/>
  <c r="C259" i="21"/>
  <c r="D259" i="21"/>
  <c r="C260" i="21"/>
  <c r="D260" i="21"/>
  <c r="C261" i="21"/>
  <c r="D261" i="21"/>
  <c r="D237" i="21"/>
  <c r="C237" i="21"/>
  <c r="H266" i="21"/>
  <c r="C231" i="21"/>
  <c r="G200" i="21"/>
  <c r="H200" i="21"/>
  <c r="G201" i="21"/>
  <c r="H201" i="21"/>
  <c r="G202" i="21"/>
  <c r="H202" i="21"/>
  <c r="G203" i="21"/>
  <c r="H203" i="21"/>
  <c r="G204" i="21"/>
  <c r="H204" i="21"/>
  <c r="G205" i="21"/>
  <c r="H205" i="21"/>
  <c r="G206" i="21"/>
  <c r="H206" i="21"/>
  <c r="G207" i="21"/>
  <c r="H207" i="21"/>
  <c r="G208" i="21"/>
  <c r="H208" i="21"/>
  <c r="G209" i="21"/>
  <c r="H209" i="21"/>
  <c r="G210" i="21"/>
  <c r="H210" i="21"/>
  <c r="G211" i="21"/>
  <c r="H211" i="21"/>
  <c r="G212" i="21"/>
  <c r="H212" i="21"/>
  <c r="G213" i="21"/>
  <c r="H213" i="21"/>
  <c r="G214" i="21"/>
  <c r="H214" i="21"/>
  <c r="G215" i="21"/>
  <c r="H215" i="21"/>
  <c r="G216" i="21"/>
  <c r="H216" i="21"/>
  <c r="G217" i="21"/>
  <c r="H217" i="21"/>
  <c r="G218" i="21"/>
  <c r="H218" i="21"/>
  <c r="G219" i="21"/>
  <c r="H219" i="21"/>
  <c r="G220" i="21"/>
  <c r="H220" i="21"/>
  <c r="G221" i="21"/>
  <c r="H221" i="21"/>
  <c r="G222" i="21"/>
  <c r="H222" i="21"/>
  <c r="G223" i="21"/>
  <c r="H223" i="21"/>
  <c r="H199" i="21"/>
  <c r="G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199" i="21"/>
  <c r="C199" i="21"/>
  <c r="H228" i="21"/>
  <c r="C193" i="21"/>
  <c r="G162" i="21"/>
  <c r="H162" i="21"/>
  <c r="G163" i="21"/>
  <c r="H163" i="21"/>
  <c r="G164" i="21"/>
  <c r="H164" i="21"/>
  <c r="G165" i="21"/>
  <c r="H165" i="21"/>
  <c r="G166" i="21"/>
  <c r="H166" i="21"/>
  <c r="G167" i="21"/>
  <c r="H167" i="21"/>
  <c r="G168" i="21"/>
  <c r="H168" i="21"/>
  <c r="G169" i="21"/>
  <c r="H169" i="21"/>
  <c r="G170" i="21"/>
  <c r="H170" i="21"/>
  <c r="G171" i="21"/>
  <c r="H171" i="21"/>
  <c r="G172" i="21"/>
  <c r="H172" i="21"/>
  <c r="G173" i="21"/>
  <c r="H173" i="21"/>
  <c r="G174" i="21"/>
  <c r="H174" i="21"/>
  <c r="G175" i="21"/>
  <c r="H175" i="21"/>
  <c r="G176" i="21"/>
  <c r="H176" i="21"/>
  <c r="G177" i="21"/>
  <c r="H177" i="21"/>
  <c r="G178" i="21"/>
  <c r="H178" i="21"/>
  <c r="G179" i="21"/>
  <c r="H179" i="21"/>
  <c r="G180" i="21"/>
  <c r="H180" i="21"/>
  <c r="G181" i="21"/>
  <c r="H181" i="21"/>
  <c r="G182" i="21"/>
  <c r="H182" i="21"/>
  <c r="G183" i="21"/>
  <c r="H183" i="21"/>
  <c r="G184" i="21"/>
  <c r="H184" i="21"/>
  <c r="G185" i="21"/>
  <c r="H185" i="21"/>
  <c r="H161" i="21"/>
  <c r="G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61" i="21"/>
  <c r="C161" i="21"/>
  <c r="H190" i="21"/>
  <c r="C155" i="21"/>
  <c r="G124" i="21"/>
  <c r="H124" i="21"/>
  <c r="G125" i="21"/>
  <c r="H125" i="21"/>
  <c r="G126" i="21"/>
  <c r="H126" i="21"/>
  <c r="G127" i="21"/>
  <c r="H127" i="21"/>
  <c r="G128" i="21"/>
  <c r="H128" i="21"/>
  <c r="G129" i="21"/>
  <c r="H129" i="21"/>
  <c r="G130" i="21"/>
  <c r="H130" i="21"/>
  <c r="G131" i="21"/>
  <c r="H131" i="21"/>
  <c r="G132" i="21"/>
  <c r="H132" i="21"/>
  <c r="G133" i="21"/>
  <c r="H133" i="21"/>
  <c r="G134" i="21"/>
  <c r="H134" i="21"/>
  <c r="G135" i="21"/>
  <c r="H135" i="21"/>
  <c r="G136" i="21"/>
  <c r="H136" i="21"/>
  <c r="G137" i="21"/>
  <c r="H137" i="21"/>
  <c r="G138" i="21"/>
  <c r="H138" i="21"/>
  <c r="G139" i="21"/>
  <c r="H139" i="21"/>
  <c r="G140" i="21"/>
  <c r="H140" i="21"/>
  <c r="G141" i="21"/>
  <c r="H141" i="21"/>
  <c r="G142" i="21"/>
  <c r="H142" i="21"/>
  <c r="G143" i="21"/>
  <c r="H143" i="21"/>
  <c r="G144" i="21"/>
  <c r="H144" i="21"/>
  <c r="G145" i="21"/>
  <c r="H145" i="21"/>
  <c r="G146" i="21"/>
  <c r="H146" i="21"/>
  <c r="G147" i="21"/>
  <c r="H147" i="21"/>
  <c r="H123" i="21"/>
  <c r="G123" i="21"/>
  <c r="G148" i="21" s="1"/>
  <c r="G149" i="21" s="1"/>
  <c r="C124" i="21"/>
  <c r="D124" i="21"/>
  <c r="C125" i="21"/>
  <c r="D125" i="21"/>
  <c r="C126" i="21"/>
  <c r="D126" i="21"/>
  <c r="C127" i="21"/>
  <c r="D127" i="21"/>
  <c r="C128" i="21"/>
  <c r="D128" i="21"/>
  <c r="C129" i="21"/>
  <c r="D129" i="21"/>
  <c r="C130" i="21"/>
  <c r="D130" i="21"/>
  <c r="C131" i="21"/>
  <c r="D131" i="21"/>
  <c r="C132" i="21"/>
  <c r="D132" i="21"/>
  <c r="C133" i="21"/>
  <c r="D133" i="21"/>
  <c r="C134" i="21"/>
  <c r="D134" i="21"/>
  <c r="C135" i="21"/>
  <c r="D135" i="21"/>
  <c r="C136" i="21"/>
  <c r="D136" i="21"/>
  <c r="C137" i="21"/>
  <c r="D137" i="21"/>
  <c r="C138" i="21"/>
  <c r="D138" i="21"/>
  <c r="C139" i="21"/>
  <c r="D139" i="21"/>
  <c r="C140" i="21"/>
  <c r="D140" i="21"/>
  <c r="C141" i="21"/>
  <c r="D141" i="21"/>
  <c r="C142" i="21"/>
  <c r="D142" i="21"/>
  <c r="C143" i="21"/>
  <c r="D143" i="21"/>
  <c r="C144" i="21"/>
  <c r="D144" i="21"/>
  <c r="C145" i="21"/>
  <c r="D145" i="21"/>
  <c r="C146" i="21"/>
  <c r="D146" i="21"/>
  <c r="C147" i="21"/>
  <c r="D147" i="21"/>
  <c r="D123" i="21"/>
  <c r="C123" i="21"/>
  <c r="H152" i="21"/>
  <c r="C117" i="21"/>
  <c r="G86" i="21"/>
  <c r="H86" i="21"/>
  <c r="G87" i="21"/>
  <c r="H87" i="21"/>
  <c r="G88" i="21"/>
  <c r="H88" i="21"/>
  <c r="G89" i="21"/>
  <c r="H89" i="21"/>
  <c r="G90" i="21"/>
  <c r="H90" i="21"/>
  <c r="G91" i="21"/>
  <c r="H91" i="21"/>
  <c r="G92" i="21"/>
  <c r="H92" i="21"/>
  <c r="G93" i="21"/>
  <c r="H93" i="21"/>
  <c r="G94" i="21"/>
  <c r="H94" i="21"/>
  <c r="G95" i="21"/>
  <c r="H95" i="21"/>
  <c r="G96" i="21"/>
  <c r="H96" i="21"/>
  <c r="G97" i="21"/>
  <c r="H97" i="21"/>
  <c r="G98" i="21"/>
  <c r="H98" i="21"/>
  <c r="G99" i="21"/>
  <c r="H99" i="21"/>
  <c r="G100" i="21"/>
  <c r="H100" i="21"/>
  <c r="G101" i="21"/>
  <c r="H101" i="21"/>
  <c r="G102" i="21"/>
  <c r="H102" i="21"/>
  <c r="G103" i="21"/>
  <c r="H103" i="21"/>
  <c r="G104" i="21"/>
  <c r="H104" i="21"/>
  <c r="G105" i="21"/>
  <c r="H105" i="21"/>
  <c r="G106" i="21"/>
  <c r="H106" i="21"/>
  <c r="G107" i="21"/>
  <c r="H107" i="21"/>
  <c r="G108" i="21"/>
  <c r="H108" i="21"/>
  <c r="G109" i="21"/>
  <c r="H109" i="21"/>
  <c r="C86" i="21"/>
  <c r="D86" i="21"/>
  <c r="C87" i="21"/>
  <c r="D87" i="21"/>
  <c r="C88" i="21"/>
  <c r="D88" i="21"/>
  <c r="C89" i="21"/>
  <c r="D89" i="21"/>
  <c r="C90" i="21"/>
  <c r="D90" i="21"/>
  <c r="C91" i="21"/>
  <c r="D91" i="21"/>
  <c r="C92" i="21"/>
  <c r="D92" i="21"/>
  <c r="C93" i="21"/>
  <c r="D93" i="21"/>
  <c r="C94" i="21"/>
  <c r="D94" i="21"/>
  <c r="C95" i="21"/>
  <c r="D95" i="21"/>
  <c r="C96" i="21"/>
  <c r="D96" i="21"/>
  <c r="C97" i="21"/>
  <c r="D97" i="21"/>
  <c r="C98" i="21"/>
  <c r="D98" i="21"/>
  <c r="C99" i="21"/>
  <c r="D99" i="21"/>
  <c r="C100" i="21"/>
  <c r="D100" i="21"/>
  <c r="C101" i="21"/>
  <c r="D101" i="21"/>
  <c r="C102" i="21"/>
  <c r="D102" i="21"/>
  <c r="C103" i="21"/>
  <c r="D103" i="21"/>
  <c r="C104" i="21"/>
  <c r="D104" i="21"/>
  <c r="C105" i="21"/>
  <c r="D105" i="21"/>
  <c r="C106" i="21"/>
  <c r="D106" i="21"/>
  <c r="C107" i="21"/>
  <c r="D107" i="21"/>
  <c r="C108" i="21"/>
  <c r="D108" i="21"/>
  <c r="C109" i="21"/>
  <c r="D109" i="21"/>
  <c r="H85" i="21"/>
  <c r="G85" i="21"/>
  <c r="D85" i="21"/>
  <c r="C85" i="21"/>
  <c r="H114" i="21"/>
  <c r="C79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47" i="21"/>
  <c r="G48" i="21"/>
  <c r="H48" i="21"/>
  <c r="G49" i="21"/>
  <c r="H49" i="21"/>
  <c r="G50" i="21"/>
  <c r="H50" i="21"/>
  <c r="G51" i="21"/>
  <c r="H51" i="21"/>
  <c r="G52" i="21"/>
  <c r="H52" i="21"/>
  <c r="G53" i="21"/>
  <c r="H53" i="21"/>
  <c r="G54" i="21"/>
  <c r="H54" i="21"/>
  <c r="G55" i="21"/>
  <c r="H55" i="21"/>
  <c r="G56" i="21"/>
  <c r="H56" i="21"/>
  <c r="G57" i="21"/>
  <c r="H57" i="21"/>
  <c r="G58" i="21"/>
  <c r="H58" i="21"/>
  <c r="G59" i="21"/>
  <c r="H59" i="21"/>
  <c r="G60" i="21"/>
  <c r="H60" i="21"/>
  <c r="G61" i="21"/>
  <c r="H61" i="21"/>
  <c r="G62" i="21"/>
  <c r="H62" i="21"/>
  <c r="G63" i="21"/>
  <c r="H63" i="21"/>
  <c r="G64" i="21"/>
  <c r="H64" i="21"/>
  <c r="G65" i="21"/>
  <c r="H65" i="21"/>
  <c r="G66" i="21"/>
  <c r="H66" i="21"/>
  <c r="G67" i="21"/>
  <c r="H67" i="21"/>
  <c r="G68" i="21"/>
  <c r="H68" i="21"/>
  <c r="G69" i="21"/>
  <c r="H69" i="21"/>
  <c r="G70" i="21"/>
  <c r="H70" i="21"/>
  <c r="G71" i="21"/>
  <c r="H71" i="21"/>
  <c r="H47" i="21"/>
  <c r="G47" i="21"/>
  <c r="C48" i="21"/>
  <c r="D48" i="21"/>
  <c r="C49" i="21"/>
  <c r="D49" i="21"/>
  <c r="C50" i="21"/>
  <c r="D50" i="21"/>
  <c r="C51" i="21"/>
  <c r="D51" i="21"/>
  <c r="C52" i="21"/>
  <c r="D52" i="21"/>
  <c r="C53" i="21"/>
  <c r="D53" i="21"/>
  <c r="C54" i="21"/>
  <c r="D54" i="21"/>
  <c r="C55" i="21"/>
  <c r="D55" i="21"/>
  <c r="C56" i="21"/>
  <c r="D56" i="21"/>
  <c r="C57" i="21"/>
  <c r="D57" i="21"/>
  <c r="C58" i="21"/>
  <c r="D58" i="21"/>
  <c r="C59" i="21"/>
  <c r="D59" i="21"/>
  <c r="C60" i="21"/>
  <c r="D60" i="21"/>
  <c r="C61" i="21"/>
  <c r="D61" i="21"/>
  <c r="C62" i="21"/>
  <c r="D62" i="21"/>
  <c r="C63" i="21"/>
  <c r="D63" i="21"/>
  <c r="C64" i="21"/>
  <c r="D64" i="21"/>
  <c r="C65" i="21"/>
  <c r="D65" i="21"/>
  <c r="C66" i="21"/>
  <c r="D66" i="21"/>
  <c r="C67" i="21"/>
  <c r="D67" i="21"/>
  <c r="C68" i="21"/>
  <c r="D68" i="21"/>
  <c r="C69" i="21"/>
  <c r="D69" i="21"/>
  <c r="C70" i="21"/>
  <c r="D70" i="21"/>
  <c r="C71" i="21"/>
  <c r="D71" i="21"/>
  <c r="D47" i="21"/>
  <c r="D72" i="21" s="1"/>
  <c r="D73" i="21" s="1"/>
  <c r="C47" i="21"/>
  <c r="H76" i="21"/>
  <c r="C41" i="21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6" i="23"/>
  <c r="D148" i="21" l="1"/>
  <c r="D149" i="21" s="1"/>
  <c r="D224" i="21"/>
  <c r="D225" i="21" s="1"/>
  <c r="D300" i="21"/>
  <c r="D301" i="21" s="1"/>
  <c r="D110" i="21"/>
  <c r="D111" i="21" s="1"/>
  <c r="D186" i="21"/>
  <c r="D187" i="21" s="1"/>
  <c r="D262" i="21"/>
  <c r="D263" i="21" s="1"/>
  <c r="D338" i="21"/>
  <c r="D339" i="21" s="1"/>
  <c r="G376" i="21"/>
  <c r="G377" i="21" s="1"/>
  <c r="J351" i="21"/>
  <c r="G338" i="21"/>
  <c r="G339" i="21" s="1"/>
  <c r="G262" i="21"/>
  <c r="G263" i="21" s="1"/>
  <c r="G224" i="21"/>
  <c r="G225" i="21" s="1"/>
  <c r="G186" i="21"/>
  <c r="G187" i="21" s="1"/>
  <c r="G110" i="21"/>
  <c r="G111" i="21" s="1"/>
  <c r="G72" i="21"/>
  <c r="G73" i="21" s="1"/>
  <c r="C376" i="21"/>
  <c r="C377" i="21" s="1"/>
  <c r="E351" i="21"/>
  <c r="C338" i="21"/>
  <c r="C339" i="21" s="1"/>
  <c r="C300" i="21"/>
  <c r="C301" i="21" s="1"/>
  <c r="C262" i="21"/>
  <c r="C263" i="21" s="1"/>
  <c r="C148" i="21"/>
  <c r="C149" i="21" s="1"/>
  <c r="C110" i="21"/>
  <c r="C111" i="21" s="1"/>
  <c r="C72" i="21"/>
  <c r="C73" i="21" s="1"/>
  <c r="I373" i="21"/>
  <c r="J373" i="21" s="1"/>
  <c r="I369" i="21"/>
  <c r="J369" i="21" s="1"/>
  <c r="I365" i="21"/>
  <c r="J365" i="21" s="1"/>
  <c r="I361" i="21"/>
  <c r="J361" i="21" s="1"/>
  <c r="I357" i="21"/>
  <c r="J357" i="21" s="1"/>
  <c r="I355" i="21"/>
  <c r="J355" i="21" s="1"/>
  <c r="I284" i="21"/>
  <c r="J284" i="21" s="1"/>
  <c r="I107" i="21"/>
  <c r="J107" i="21" s="1"/>
  <c r="E57" i="21"/>
  <c r="F57" i="21" s="1"/>
  <c r="E146" i="21"/>
  <c r="F146" i="21" s="1"/>
  <c r="E144" i="21"/>
  <c r="F144" i="21" s="1"/>
  <c r="E142" i="21"/>
  <c r="F142" i="21" s="1"/>
  <c r="E140" i="21"/>
  <c r="F140" i="21" s="1"/>
  <c r="I145" i="21"/>
  <c r="J145" i="21" s="1"/>
  <c r="I85" i="21"/>
  <c r="E108" i="21"/>
  <c r="F108" i="21" s="1"/>
  <c r="E106" i="21"/>
  <c r="F106" i="21" s="1"/>
  <c r="E104" i="21"/>
  <c r="F104" i="21" s="1"/>
  <c r="E102" i="21"/>
  <c r="F102" i="21" s="1"/>
  <c r="E100" i="21"/>
  <c r="F100" i="21" s="1"/>
  <c r="E98" i="21"/>
  <c r="F98" i="21" s="1"/>
  <c r="E96" i="21"/>
  <c r="F96" i="21" s="1"/>
  <c r="E94" i="21"/>
  <c r="F94" i="21" s="1"/>
  <c r="E92" i="21"/>
  <c r="F92" i="21" s="1"/>
  <c r="E90" i="21"/>
  <c r="F90" i="21" s="1"/>
  <c r="E88" i="21"/>
  <c r="F88" i="21" s="1"/>
  <c r="E86" i="21"/>
  <c r="F86" i="21" s="1"/>
  <c r="I108" i="21"/>
  <c r="J108" i="21" s="1"/>
  <c r="I106" i="21"/>
  <c r="J106" i="21" s="1"/>
  <c r="I104" i="21"/>
  <c r="J104" i="21" s="1"/>
  <c r="I102" i="21"/>
  <c r="J102" i="21" s="1"/>
  <c r="I146" i="21"/>
  <c r="J146" i="21" s="1"/>
  <c r="I144" i="21"/>
  <c r="J144" i="21" s="1"/>
  <c r="I142" i="21"/>
  <c r="J142" i="21" s="1"/>
  <c r="I140" i="21"/>
  <c r="J140" i="21" s="1"/>
  <c r="I254" i="21"/>
  <c r="J254" i="21" s="1"/>
  <c r="I213" i="21"/>
  <c r="J213" i="21" s="1"/>
  <c r="I324" i="21"/>
  <c r="J324" i="21" s="1"/>
  <c r="I205" i="21"/>
  <c r="J205" i="21" s="1"/>
  <c r="I297" i="21"/>
  <c r="J297" i="21" s="1"/>
  <c r="I237" i="21"/>
  <c r="I260" i="21"/>
  <c r="J260" i="21" s="1"/>
  <c r="I256" i="21"/>
  <c r="J256" i="21" s="1"/>
  <c r="I250" i="21"/>
  <c r="J250" i="21" s="1"/>
  <c r="I244" i="21"/>
  <c r="J244" i="21" s="1"/>
  <c r="I238" i="21"/>
  <c r="J238" i="21" s="1"/>
  <c r="E313" i="21"/>
  <c r="I337" i="21"/>
  <c r="J337" i="21" s="1"/>
  <c r="I335" i="21"/>
  <c r="J335" i="21" s="1"/>
  <c r="I333" i="21"/>
  <c r="J333" i="21" s="1"/>
  <c r="I331" i="21"/>
  <c r="J331" i="21" s="1"/>
  <c r="I329" i="21"/>
  <c r="J329" i="21" s="1"/>
  <c r="I325" i="21"/>
  <c r="J325" i="21" s="1"/>
  <c r="I323" i="21"/>
  <c r="J323" i="21" s="1"/>
  <c r="I321" i="21"/>
  <c r="J321" i="21" s="1"/>
  <c r="I319" i="21"/>
  <c r="J319" i="21" s="1"/>
  <c r="I317" i="21"/>
  <c r="J317" i="21" s="1"/>
  <c r="I315" i="21"/>
  <c r="J315" i="21" s="1"/>
  <c r="E260" i="21"/>
  <c r="F260" i="21" s="1"/>
  <c r="E258" i="21"/>
  <c r="F258" i="21" s="1"/>
  <c r="E256" i="21"/>
  <c r="F256" i="21" s="1"/>
  <c r="E254" i="21"/>
  <c r="E252" i="21"/>
  <c r="F252" i="21" s="1"/>
  <c r="E250" i="21"/>
  <c r="E248" i="21"/>
  <c r="F248" i="21" s="1"/>
  <c r="E246" i="21"/>
  <c r="F246" i="21" s="1"/>
  <c r="E244" i="21"/>
  <c r="F244" i="21" s="1"/>
  <c r="E238" i="21"/>
  <c r="F238" i="21" s="1"/>
  <c r="I259" i="21"/>
  <c r="J259" i="21" s="1"/>
  <c r="I251" i="21"/>
  <c r="J251" i="21" s="1"/>
  <c r="I292" i="21"/>
  <c r="J292" i="21" s="1"/>
  <c r="I276" i="21"/>
  <c r="J276" i="21" s="1"/>
  <c r="E337" i="21"/>
  <c r="F337" i="21" s="1"/>
  <c r="E335" i="21"/>
  <c r="F335" i="21" s="1"/>
  <c r="E333" i="21"/>
  <c r="F333" i="21" s="1"/>
  <c r="E331" i="21"/>
  <c r="F331" i="21" s="1"/>
  <c r="E329" i="21"/>
  <c r="F329" i="21" s="1"/>
  <c r="E327" i="21"/>
  <c r="F327" i="21" s="1"/>
  <c r="E325" i="21"/>
  <c r="F325" i="21" s="1"/>
  <c r="E323" i="21"/>
  <c r="F323" i="21" s="1"/>
  <c r="E321" i="21"/>
  <c r="F321" i="21" s="1"/>
  <c r="E319" i="21"/>
  <c r="F319" i="21" s="1"/>
  <c r="E317" i="21"/>
  <c r="F317" i="21" s="1"/>
  <c r="E315" i="21"/>
  <c r="F315" i="21" s="1"/>
  <c r="I313" i="21"/>
  <c r="I336" i="21"/>
  <c r="J336" i="21" s="1"/>
  <c r="I334" i="21"/>
  <c r="J334" i="21" s="1"/>
  <c r="I332" i="21"/>
  <c r="J332" i="21" s="1"/>
  <c r="I330" i="21"/>
  <c r="J330" i="21" s="1"/>
  <c r="I328" i="21"/>
  <c r="J328" i="21" s="1"/>
  <c r="I326" i="21"/>
  <c r="J326" i="21" s="1"/>
  <c r="I322" i="21"/>
  <c r="J322" i="21" s="1"/>
  <c r="I320" i="21"/>
  <c r="J320" i="21" s="1"/>
  <c r="I318" i="21"/>
  <c r="J318" i="21" s="1"/>
  <c r="I316" i="21"/>
  <c r="J316" i="21" s="1"/>
  <c r="I314" i="21"/>
  <c r="J314" i="21" s="1"/>
  <c r="E70" i="21"/>
  <c r="F70" i="21" s="1"/>
  <c r="E54" i="21"/>
  <c r="F54" i="21" s="1"/>
  <c r="I51" i="21"/>
  <c r="J51" i="21" s="1"/>
  <c r="I182" i="21"/>
  <c r="J182" i="21" s="1"/>
  <c r="E199" i="21"/>
  <c r="I223" i="21"/>
  <c r="J223" i="21" s="1"/>
  <c r="I221" i="21"/>
  <c r="J221" i="21" s="1"/>
  <c r="I219" i="21"/>
  <c r="J219" i="21" s="1"/>
  <c r="I217" i="21"/>
  <c r="J217" i="21" s="1"/>
  <c r="I215" i="21"/>
  <c r="J215" i="21" s="1"/>
  <c r="I211" i="21"/>
  <c r="J211" i="21" s="1"/>
  <c r="I209" i="21"/>
  <c r="J209" i="21" s="1"/>
  <c r="I207" i="21"/>
  <c r="J207" i="21" s="1"/>
  <c r="I203" i="21"/>
  <c r="J203" i="21" s="1"/>
  <c r="I201" i="21"/>
  <c r="J201" i="21" s="1"/>
  <c r="I275" i="21"/>
  <c r="I298" i="21"/>
  <c r="J298" i="21" s="1"/>
  <c r="I296" i="21"/>
  <c r="J296" i="21" s="1"/>
  <c r="I294" i="21"/>
  <c r="J294" i="21" s="1"/>
  <c r="I290" i="21"/>
  <c r="J290" i="21" s="1"/>
  <c r="I288" i="21"/>
  <c r="J288" i="21" s="1"/>
  <c r="I286" i="21"/>
  <c r="J286" i="21" s="1"/>
  <c r="I282" i="21"/>
  <c r="J282" i="21" s="1"/>
  <c r="I280" i="21"/>
  <c r="J280" i="21" s="1"/>
  <c r="I278" i="21"/>
  <c r="J278" i="21" s="1"/>
  <c r="I183" i="21"/>
  <c r="J183" i="21" s="1"/>
  <c r="I199" i="21"/>
  <c r="I220" i="21"/>
  <c r="J220" i="21" s="1"/>
  <c r="I218" i="21"/>
  <c r="J218" i="21" s="1"/>
  <c r="I214" i="21"/>
  <c r="J214" i="21" s="1"/>
  <c r="I212" i="21"/>
  <c r="J212" i="21" s="1"/>
  <c r="I208" i="21"/>
  <c r="J208" i="21" s="1"/>
  <c r="I206" i="21"/>
  <c r="J206" i="21" s="1"/>
  <c r="I204" i="21"/>
  <c r="J204" i="21" s="1"/>
  <c r="I202" i="21"/>
  <c r="J202" i="21" s="1"/>
  <c r="I200" i="21"/>
  <c r="J200" i="21" s="1"/>
  <c r="E275" i="21"/>
  <c r="I299" i="21"/>
  <c r="J299" i="21" s="1"/>
  <c r="I291" i="21"/>
  <c r="J291" i="21" s="1"/>
  <c r="I283" i="21"/>
  <c r="J283" i="21" s="1"/>
  <c r="I281" i="21"/>
  <c r="J281" i="21" s="1"/>
  <c r="E68" i="21"/>
  <c r="F68" i="21" s="1"/>
  <c r="E66" i="21"/>
  <c r="F66" i="21" s="1"/>
  <c r="E64" i="21"/>
  <c r="F64" i="21" s="1"/>
  <c r="E58" i="21"/>
  <c r="F58" i="21" s="1"/>
  <c r="E50" i="21"/>
  <c r="F50" i="21" s="1"/>
  <c r="I69" i="21"/>
  <c r="J69" i="21" s="1"/>
  <c r="I67" i="21"/>
  <c r="J67" i="21" s="1"/>
  <c r="I65" i="21"/>
  <c r="J65" i="21" s="1"/>
  <c r="I59" i="21"/>
  <c r="J59" i="21" s="1"/>
  <c r="I55" i="21"/>
  <c r="J55" i="21" s="1"/>
  <c r="I161" i="21"/>
  <c r="I184" i="21"/>
  <c r="J184" i="21" s="1"/>
  <c r="I180" i="21"/>
  <c r="J180" i="21" s="1"/>
  <c r="I178" i="21"/>
  <c r="J178" i="21" s="1"/>
  <c r="K358" i="21"/>
  <c r="E49" i="21"/>
  <c r="F49" i="21" s="1"/>
  <c r="I47" i="21"/>
  <c r="I68" i="21"/>
  <c r="J68" i="21" s="1"/>
  <c r="I66" i="21"/>
  <c r="J66" i="21" s="1"/>
  <c r="I64" i="21"/>
  <c r="J64" i="21" s="1"/>
  <c r="I58" i="21"/>
  <c r="J58" i="21" s="1"/>
  <c r="I54" i="21"/>
  <c r="J54" i="21" s="1"/>
  <c r="I50" i="21"/>
  <c r="J50" i="21" s="1"/>
  <c r="I258" i="21"/>
  <c r="J258" i="21" s="1"/>
  <c r="I252" i="21"/>
  <c r="J252" i="21" s="1"/>
  <c r="I248" i="21"/>
  <c r="J248" i="21" s="1"/>
  <c r="I246" i="21"/>
  <c r="J246" i="21" s="1"/>
  <c r="I242" i="21"/>
  <c r="J242" i="21" s="1"/>
  <c r="I240" i="21"/>
  <c r="J240" i="21" s="1"/>
  <c r="E278" i="21"/>
  <c r="F278" i="21" s="1"/>
  <c r="I289" i="21"/>
  <c r="J289" i="21" s="1"/>
  <c r="E375" i="21"/>
  <c r="F375" i="21" s="1"/>
  <c r="E373" i="21"/>
  <c r="F373" i="21" s="1"/>
  <c r="E371" i="21"/>
  <c r="F371" i="21" s="1"/>
  <c r="E369" i="21"/>
  <c r="F369" i="21" s="1"/>
  <c r="E367" i="21"/>
  <c r="F367" i="21" s="1"/>
  <c r="E365" i="21"/>
  <c r="E363" i="21"/>
  <c r="F363" i="21" s="1"/>
  <c r="E361" i="21"/>
  <c r="F361" i="21" s="1"/>
  <c r="E359" i="21"/>
  <c r="F359" i="21" s="1"/>
  <c r="E355" i="21"/>
  <c r="F355" i="21" s="1"/>
  <c r="I374" i="21"/>
  <c r="J374" i="21" s="1"/>
  <c r="I370" i="21"/>
  <c r="J370" i="21" s="1"/>
  <c r="I366" i="21"/>
  <c r="J366" i="21" s="1"/>
  <c r="I362" i="21"/>
  <c r="J362" i="21" s="1"/>
  <c r="I360" i="21"/>
  <c r="J360" i="21" s="1"/>
  <c r="I222" i="21"/>
  <c r="J222" i="21" s="1"/>
  <c r="I216" i="21"/>
  <c r="J216" i="21" s="1"/>
  <c r="I210" i="21"/>
  <c r="J210" i="21" s="1"/>
  <c r="I327" i="21"/>
  <c r="J327" i="21" s="1"/>
  <c r="I71" i="21"/>
  <c r="J71" i="21" s="1"/>
  <c r="I63" i="21"/>
  <c r="J63" i="21" s="1"/>
  <c r="I109" i="21"/>
  <c r="J109" i="21" s="1"/>
  <c r="I105" i="21"/>
  <c r="J105" i="21" s="1"/>
  <c r="I103" i="21"/>
  <c r="J103" i="21" s="1"/>
  <c r="I101" i="21"/>
  <c r="J101" i="21" s="1"/>
  <c r="I99" i="21"/>
  <c r="J99" i="21" s="1"/>
  <c r="I97" i="21"/>
  <c r="J97" i="21" s="1"/>
  <c r="I95" i="21"/>
  <c r="J95" i="21" s="1"/>
  <c r="I93" i="21"/>
  <c r="J93" i="21" s="1"/>
  <c r="I91" i="21"/>
  <c r="J91" i="21" s="1"/>
  <c r="I89" i="21"/>
  <c r="J89" i="21" s="1"/>
  <c r="I87" i="21"/>
  <c r="J87" i="21" s="1"/>
  <c r="I185" i="21"/>
  <c r="J185" i="21" s="1"/>
  <c r="I181" i="21"/>
  <c r="J181" i="21" s="1"/>
  <c r="I179" i="21"/>
  <c r="J179" i="21" s="1"/>
  <c r="I177" i="21"/>
  <c r="J177" i="21" s="1"/>
  <c r="I175" i="21"/>
  <c r="J175" i="21" s="1"/>
  <c r="I173" i="21"/>
  <c r="J173" i="21" s="1"/>
  <c r="I171" i="21"/>
  <c r="J171" i="21" s="1"/>
  <c r="I169" i="21"/>
  <c r="J169" i="21" s="1"/>
  <c r="I167" i="21"/>
  <c r="J167" i="21" s="1"/>
  <c r="I165" i="21"/>
  <c r="J165" i="21" s="1"/>
  <c r="I163" i="21"/>
  <c r="J163" i="21" s="1"/>
  <c r="E298" i="21"/>
  <c r="F298" i="21" s="1"/>
  <c r="E296" i="21"/>
  <c r="F296" i="21" s="1"/>
  <c r="E294" i="21"/>
  <c r="F294" i="21" s="1"/>
  <c r="E292" i="21"/>
  <c r="F292" i="21" s="1"/>
  <c r="E290" i="21"/>
  <c r="F290" i="21" s="1"/>
  <c r="E288" i="21"/>
  <c r="F288" i="21" s="1"/>
  <c r="E286" i="21"/>
  <c r="F286" i="21" s="1"/>
  <c r="E284" i="21"/>
  <c r="F284" i="21" s="1"/>
  <c r="E282" i="21"/>
  <c r="F282" i="21" s="1"/>
  <c r="E280" i="21"/>
  <c r="F280" i="21" s="1"/>
  <c r="E276" i="21"/>
  <c r="F276" i="21" s="1"/>
  <c r="I295" i="21"/>
  <c r="J295" i="21" s="1"/>
  <c r="I293" i="21"/>
  <c r="J293" i="21" s="1"/>
  <c r="I287" i="21"/>
  <c r="J287" i="21" s="1"/>
  <c r="I285" i="21"/>
  <c r="J285" i="21" s="1"/>
  <c r="I279" i="21"/>
  <c r="J279" i="21" s="1"/>
  <c r="I277" i="21"/>
  <c r="J277" i="21" s="1"/>
  <c r="E336" i="21"/>
  <c r="F336" i="21" s="1"/>
  <c r="E334" i="21"/>
  <c r="F334" i="21" s="1"/>
  <c r="E332" i="21"/>
  <c r="F332" i="21" s="1"/>
  <c r="E330" i="21"/>
  <c r="F330" i="21" s="1"/>
  <c r="E328" i="21"/>
  <c r="F328" i="21" s="1"/>
  <c r="E326" i="21"/>
  <c r="E324" i="21"/>
  <c r="E322" i="21"/>
  <c r="F322" i="21" s="1"/>
  <c r="E320" i="21"/>
  <c r="F320" i="21" s="1"/>
  <c r="E318" i="21"/>
  <c r="F318" i="21" s="1"/>
  <c r="E316" i="21"/>
  <c r="E314" i="21"/>
  <c r="F314" i="21" s="1"/>
  <c r="E71" i="21"/>
  <c r="F71" i="21" s="1"/>
  <c r="E69" i="21"/>
  <c r="F69" i="21" s="1"/>
  <c r="E67" i="21"/>
  <c r="F67" i="21" s="1"/>
  <c r="E65" i="21"/>
  <c r="F65" i="21" s="1"/>
  <c r="E63" i="21"/>
  <c r="F63" i="21" s="1"/>
  <c r="E61" i="21"/>
  <c r="F61" i="21" s="1"/>
  <c r="E53" i="21"/>
  <c r="F53" i="21" s="1"/>
  <c r="I70" i="21"/>
  <c r="J70" i="21" s="1"/>
  <c r="I62" i="21"/>
  <c r="J62" i="21" s="1"/>
  <c r="I147" i="21"/>
  <c r="J147" i="21" s="1"/>
  <c r="I143" i="21"/>
  <c r="J143" i="21" s="1"/>
  <c r="I141" i="21"/>
  <c r="J141" i="21" s="1"/>
  <c r="I139" i="21"/>
  <c r="J139" i="21" s="1"/>
  <c r="I261" i="21"/>
  <c r="J261" i="21" s="1"/>
  <c r="I257" i="21"/>
  <c r="J257" i="21" s="1"/>
  <c r="I255" i="21"/>
  <c r="J255" i="21" s="1"/>
  <c r="I253" i="21"/>
  <c r="J253" i="21" s="1"/>
  <c r="I249" i="21"/>
  <c r="J249" i="21" s="1"/>
  <c r="I247" i="21"/>
  <c r="J247" i="21" s="1"/>
  <c r="I245" i="21"/>
  <c r="J245" i="21" s="1"/>
  <c r="I375" i="21"/>
  <c r="J375" i="21" s="1"/>
  <c r="I371" i="21"/>
  <c r="J371" i="21" s="1"/>
  <c r="I367" i="21"/>
  <c r="J367" i="21" s="1"/>
  <c r="I363" i="21"/>
  <c r="J363" i="21" s="1"/>
  <c r="I359" i="21"/>
  <c r="J359" i="21" s="1"/>
  <c r="I353" i="21"/>
  <c r="J353" i="21" s="1"/>
  <c r="E109" i="21"/>
  <c r="F109" i="21" s="1"/>
  <c r="E107" i="21"/>
  <c r="E105" i="21"/>
  <c r="F105" i="21" s="1"/>
  <c r="E103" i="21"/>
  <c r="F103" i="21" s="1"/>
  <c r="E101" i="21"/>
  <c r="F101" i="21" s="1"/>
  <c r="E147" i="21"/>
  <c r="F147" i="21" s="1"/>
  <c r="E145" i="21"/>
  <c r="F145" i="21" s="1"/>
  <c r="E143" i="21"/>
  <c r="F143" i="21" s="1"/>
  <c r="E141" i="21"/>
  <c r="F141" i="21" s="1"/>
  <c r="E139" i="21"/>
  <c r="F139" i="21" s="1"/>
  <c r="E261" i="21"/>
  <c r="F261" i="21" s="1"/>
  <c r="E259" i="21"/>
  <c r="F259" i="21" s="1"/>
  <c r="E257" i="21"/>
  <c r="F257" i="21" s="1"/>
  <c r="E255" i="21"/>
  <c r="F255" i="21" s="1"/>
  <c r="E253" i="21"/>
  <c r="F253" i="21" s="1"/>
  <c r="E251" i="21"/>
  <c r="F251" i="21" s="1"/>
  <c r="E249" i="21"/>
  <c r="F249" i="21" s="1"/>
  <c r="E247" i="21"/>
  <c r="F247" i="21" s="1"/>
  <c r="E245" i="21"/>
  <c r="F245" i="21" s="1"/>
  <c r="E243" i="21"/>
  <c r="F243" i="21" s="1"/>
  <c r="E241" i="21"/>
  <c r="F241" i="21" s="1"/>
  <c r="E239" i="21"/>
  <c r="F239" i="21" s="1"/>
  <c r="E299" i="21"/>
  <c r="F299" i="21" s="1"/>
  <c r="E297" i="21"/>
  <c r="F297" i="21" s="1"/>
  <c r="E295" i="21"/>
  <c r="F295" i="21" s="1"/>
  <c r="E293" i="21"/>
  <c r="F293" i="21" s="1"/>
  <c r="E291" i="21"/>
  <c r="F291" i="21" s="1"/>
  <c r="E289" i="21"/>
  <c r="F289" i="21" s="1"/>
  <c r="E287" i="21"/>
  <c r="F287" i="21" s="1"/>
  <c r="E285" i="21"/>
  <c r="F285" i="21" s="1"/>
  <c r="E283" i="21"/>
  <c r="F283" i="21" s="1"/>
  <c r="E281" i="21"/>
  <c r="F281" i="21" s="1"/>
  <c r="E279" i="21"/>
  <c r="F279" i="21" s="1"/>
  <c r="E277" i="21"/>
  <c r="F277" i="21" s="1"/>
  <c r="K354" i="21"/>
  <c r="K351" i="21"/>
  <c r="L6" i="23" s="1"/>
  <c r="K357" i="21"/>
  <c r="K352" i="21"/>
  <c r="K356" i="21"/>
  <c r="K364" i="21"/>
  <c r="K368" i="21"/>
  <c r="K372" i="21"/>
  <c r="E237" i="21"/>
  <c r="I239" i="21"/>
  <c r="J239" i="21" s="1"/>
  <c r="E240" i="21"/>
  <c r="F240" i="21" s="1"/>
  <c r="I241" i="21"/>
  <c r="J241" i="21" s="1"/>
  <c r="E242" i="21"/>
  <c r="F242" i="21" s="1"/>
  <c r="I243" i="21"/>
  <c r="J243" i="21" s="1"/>
  <c r="E161" i="21"/>
  <c r="I162" i="21"/>
  <c r="J162" i="21" s="1"/>
  <c r="I164" i="21"/>
  <c r="J164" i="21" s="1"/>
  <c r="I166" i="21"/>
  <c r="J166" i="21" s="1"/>
  <c r="I168" i="21"/>
  <c r="J168" i="21" s="1"/>
  <c r="I170" i="21"/>
  <c r="J170" i="21" s="1"/>
  <c r="I172" i="21"/>
  <c r="J172" i="21" s="1"/>
  <c r="I174" i="21"/>
  <c r="J174" i="21" s="1"/>
  <c r="I176" i="21"/>
  <c r="J176" i="21" s="1"/>
  <c r="I123" i="21"/>
  <c r="E124" i="21"/>
  <c r="F124" i="21" s="1"/>
  <c r="I125" i="21"/>
  <c r="J125" i="21" s="1"/>
  <c r="E126" i="21"/>
  <c r="F126" i="21" s="1"/>
  <c r="I127" i="21"/>
  <c r="J127" i="21" s="1"/>
  <c r="E128" i="21"/>
  <c r="F128" i="21" s="1"/>
  <c r="I129" i="21"/>
  <c r="J129" i="21" s="1"/>
  <c r="E130" i="21"/>
  <c r="F130" i="21" s="1"/>
  <c r="I131" i="21"/>
  <c r="J131" i="21" s="1"/>
  <c r="E132" i="21"/>
  <c r="F132" i="21" s="1"/>
  <c r="I133" i="21"/>
  <c r="J133" i="21" s="1"/>
  <c r="E134" i="21"/>
  <c r="F134" i="21" s="1"/>
  <c r="I135" i="21"/>
  <c r="J135" i="21" s="1"/>
  <c r="E136" i="21"/>
  <c r="F136" i="21" s="1"/>
  <c r="I137" i="21"/>
  <c r="J137" i="21" s="1"/>
  <c r="E138" i="21"/>
  <c r="F138" i="21" s="1"/>
  <c r="E123" i="21"/>
  <c r="I124" i="21"/>
  <c r="J124" i="21" s="1"/>
  <c r="E125" i="21"/>
  <c r="F125" i="21" s="1"/>
  <c r="I126" i="21"/>
  <c r="J126" i="21" s="1"/>
  <c r="E127" i="21"/>
  <c r="F127" i="21" s="1"/>
  <c r="I128" i="21"/>
  <c r="J128" i="21" s="1"/>
  <c r="E129" i="21"/>
  <c r="F129" i="21" s="1"/>
  <c r="I130" i="21"/>
  <c r="J130" i="21" s="1"/>
  <c r="E131" i="21"/>
  <c r="F131" i="21" s="1"/>
  <c r="I132" i="21"/>
  <c r="J132" i="21" s="1"/>
  <c r="E133" i="21"/>
  <c r="F133" i="21" s="1"/>
  <c r="I134" i="21"/>
  <c r="J134" i="21" s="1"/>
  <c r="E135" i="21"/>
  <c r="F135" i="21" s="1"/>
  <c r="I136" i="21"/>
  <c r="J136" i="21" s="1"/>
  <c r="E137" i="21"/>
  <c r="F137" i="21" s="1"/>
  <c r="I138" i="21"/>
  <c r="J138" i="21" s="1"/>
  <c r="E85" i="21"/>
  <c r="I86" i="21"/>
  <c r="J86" i="21" s="1"/>
  <c r="E87" i="21"/>
  <c r="F87" i="21" s="1"/>
  <c r="I88" i="21"/>
  <c r="J88" i="21" s="1"/>
  <c r="E89" i="21"/>
  <c r="F89" i="21" s="1"/>
  <c r="I90" i="21"/>
  <c r="J90" i="21" s="1"/>
  <c r="E91" i="21"/>
  <c r="F91" i="21" s="1"/>
  <c r="I92" i="21"/>
  <c r="J92" i="21" s="1"/>
  <c r="E93" i="21"/>
  <c r="F93" i="21" s="1"/>
  <c r="I94" i="21"/>
  <c r="J94" i="21" s="1"/>
  <c r="E95" i="21"/>
  <c r="F95" i="21" s="1"/>
  <c r="I96" i="21"/>
  <c r="J96" i="21" s="1"/>
  <c r="E97" i="21"/>
  <c r="F97" i="21" s="1"/>
  <c r="I98" i="21"/>
  <c r="J98" i="21" s="1"/>
  <c r="E99" i="21"/>
  <c r="F99" i="21" s="1"/>
  <c r="I100" i="21"/>
  <c r="J100" i="21" s="1"/>
  <c r="K106" i="21"/>
  <c r="E47" i="21"/>
  <c r="I48" i="21"/>
  <c r="J48" i="21" s="1"/>
  <c r="E51" i="21"/>
  <c r="F51" i="21" s="1"/>
  <c r="I52" i="21"/>
  <c r="J52" i="21" s="1"/>
  <c r="E55" i="21"/>
  <c r="F55" i="21" s="1"/>
  <c r="I56" i="21"/>
  <c r="J56" i="21" s="1"/>
  <c r="E59" i="21"/>
  <c r="F59" i="21" s="1"/>
  <c r="I60" i="21"/>
  <c r="J60" i="21" s="1"/>
  <c r="I61" i="21"/>
  <c r="J61" i="21" s="1"/>
  <c r="E48" i="21"/>
  <c r="F48" i="21" s="1"/>
  <c r="I49" i="21"/>
  <c r="J49" i="21" s="1"/>
  <c r="E52" i="21"/>
  <c r="F52" i="21" s="1"/>
  <c r="I53" i="21"/>
  <c r="J53" i="21" s="1"/>
  <c r="E56" i="21"/>
  <c r="F56" i="21" s="1"/>
  <c r="I57" i="21"/>
  <c r="J57" i="21" s="1"/>
  <c r="E60" i="21"/>
  <c r="F60" i="21" s="1"/>
  <c r="E62" i="21"/>
  <c r="F62" i="21" s="1"/>
  <c r="L364" i="21" l="1"/>
  <c r="L19" i="23"/>
  <c r="L356" i="21"/>
  <c r="L11" i="23"/>
  <c r="L354" i="21"/>
  <c r="L9" i="23"/>
  <c r="L372" i="21"/>
  <c r="L27" i="23"/>
  <c r="L352" i="21"/>
  <c r="L7" i="23"/>
  <c r="L106" i="21"/>
  <c r="E27" i="23"/>
  <c r="L368" i="21"/>
  <c r="L23" i="23"/>
  <c r="L357" i="21"/>
  <c r="L12" i="23"/>
  <c r="L358" i="21"/>
  <c r="L13" i="23"/>
  <c r="I376" i="21"/>
  <c r="I377" i="21" s="1"/>
  <c r="J313" i="21"/>
  <c r="I338" i="21"/>
  <c r="I339" i="21" s="1"/>
  <c r="J275" i="21"/>
  <c r="I300" i="21"/>
  <c r="I301" i="21" s="1"/>
  <c r="J237" i="21"/>
  <c r="I262" i="21"/>
  <c r="I263" i="21" s="1"/>
  <c r="J199" i="21"/>
  <c r="I224" i="21"/>
  <c r="I225" i="21" s="1"/>
  <c r="J161" i="21"/>
  <c r="I186" i="21"/>
  <c r="I187" i="21" s="1"/>
  <c r="J123" i="21"/>
  <c r="I148" i="21"/>
  <c r="I149" i="21" s="1"/>
  <c r="J85" i="21"/>
  <c r="I110" i="21"/>
  <c r="I111" i="21" s="1"/>
  <c r="J47" i="21"/>
  <c r="I72" i="21"/>
  <c r="I73" i="21" s="1"/>
  <c r="K365" i="21"/>
  <c r="F365" i="21"/>
  <c r="L351" i="21"/>
  <c r="F351" i="21"/>
  <c r="E376" i="21"/>
  <c r="E377" i="21" s="1"/>
  <c r="K326" i="21"/>
  <c r="F326" i="21"/>
  <c r="K316" i="21"/>
  <c r="F316" i="21"/>
  <c r="K324" i="21"/>
  <c r="F324" i="21"/>
  <c r="F313" i="21"/>
  <c r="E338" i="21"/>
  <c r="E339" i="21" s="1"/>
  <c r="F275" i="21"/>
  <c r="E300" i="21"/>
  <c r="E301" i="21" s="1"/>
  <c r="K254" i="21"/>
  <c r="F254" i="21"/>
  <c r="K250" i="21"/>
  <c r="F250" i="21"/>
  <c r="F237" i="21"/>
  <c r="E262" i="21"/>
  <c r="E263" i="21" s="1"/>
  <c r="F199" i="21"/>
  <c r="F161" i="21"/>
  <c r="F123" i="21"/>
  <c r="E148" i="21"/>
  <c r="E149" i="21" s="1"/>
  <c r="K107" i="21"/>
  <c r="F107" i="21"/>
  <c r="F85" i="21"/>
  <c r="E110" i="21"/>
  <c r="E111" i="21" s="1"/>
  <c r="F47" i="21"/>
  <c r="E72" i="21"/>
  <c r="E73" i="21" s="1"/>
  <c r="K361" i="21"/>
  <c r="K104" i="21"/>
  <c r="K145" i="21"/>
  <c r="K329" i="21"/>
  <c r="K22" i="23" s="1"/>
  <c r="K144" i="21"/>
  <c r="K147" i="21"/>
  <c r="F30" i="23" s="1"/>
  <c r="K284" i="21"/>
  <c r="J15" i="23" s="1"/>
  <c r="K313" i="21"/>
  <c r="K6" i="23" s="1"/>
  <c r="K102" i="21"/>
  <c r="E23" i="23" s="1"/>
  <c r="K140" i="21"/>
  <c r="F23" i="23" s="1"/>
  <c r="K369" i="21"/>
  <c r="L24" i="23" s="1"/>
  <c r="K291" i="21"/>
  <c r="J22" i="23" s="1"/>
  <c r="K282" i="21"/>
  <c r="J13" i="23" s="1"/>
  <c r="K321" i="21"/>
  <c r="K331" i="21"/>
  <c r="K142" i="21"/>
  <c r="K251" i="21"/>
  <c r="I20" i="23" s="1"/>
  <c r="K245" i="21"/>
  <c r="I14" i="23" s="1"/>
  <c r="M358" i="21"/>
  <c r="K108" i="21"/>
  <c r="E29" i="23" s="1"/>
  <c r="K260" i="21"/>
  <c r="I29" i="23" s="1"/>
  <c r="K296" i="21"/>
  <c r="J27" i="23" s="1"/>
  <c r="K315" i="21"/>
  <c r="K8" i="23" s="1"/>
  <c r="K283" i="21"/>
  <c r="J14" i="23" s="1"/>
  <c r="K54" i="21"/>
  <c r="K318" i="21"/>
  <c r="K11" i="23" s="1"/>
  <c r="K199" i="21"/>
  <c r="H6" i="23" s="1"/>
  <c r="K66" i="21"/>
  <c r="D25" i="23" s="1"/>
  <c r="K323" i="21"/>
  <c r="K16" i="23" s="1"/>
  <c r="K366" i="21"/>
  <c r="K105" i="21"/>
  <c r="K50" i="21"/>
  <c r="D9" i="23" s="1"/>
  <c r="K328" i="21"/>
  <c r="K21" i="23" s="1"/>
  <c r="K336" i="21"/>
  <c r="K29" i="23" s="1"/>
  <c r="K238" i="21"/>
  <c r="I7" i="23" s="1"/>
  <c r="K146" i="21"/>
  <c r="F29" i="23" s="1"/>
  <c r="K286" i="21"/>
  <c r="K279" i="21"/>
  <c r="J10" i="23" s="1"/>
  <c r="K295" i="21"/>
  <c r="J26" i="23" s="1"/>
  <c r="K333" i="21"/>
  <c r="K26" i="23" s="1"/>
  <c r="K246" i="21"/>
  <c r="I15" i="23" s="1"/>
  <c r="K259" i="21"/>
  <c r="I28" i="23" s="1"/>
  <c r="K370" i="21"/>
  <c r="L25" i="23" s="1"/>
  <c r="K255" i="21"/>
  <c r="I24" i="23" s="1"/>
  <c r="K320" i="21"/>
  <c r="K13" i="23" s="1"/>
  <c r="K258" i="21"/>
  <c r="I27" i="23" s="1"/>
  <c r="K237" i="21"/>
  <c r="I6" i="23" s="1"/>
  <c r="K335" i="21"/>
  <c r="K28" i="23" s="1"/>
  <c r="K330" i="21"/>
  <c r="K23" i="23" s="1"/>
  <c r="K317" i="21"/>
  <c r="K325" i="21"/>
  <c r="K18" i="23" s="1"/>
  <c r="K244" i="21"/>
  <c r="I13" i="23" s="1"/>
  <c r="K70" i="21"/>
  <c r="D29" i="23" s="1"/>
  <c r="K141" i="21"/>
  <c r="F24" i="23" s="1"/>
  <c r="K109" i="21"/>
  <c r="E30" i="23" s="1"/>
  <c r="K276" i="21"/>
  <c r="J7" i="23" s="1"/>
  <c r="K319" i="21"/>
  <c r="K12" i="23" s="1"/>
  <c r="K360" i="21"/>
  <c r="L15" i="23" s="1"/>
  <c r="K287" i="21"/>
  <c r="J18" i="23" s="1"/>
  <c r="K314" i="21"/>
  <c r="K322" i="21"/>
  <c r="K337" i="21"/>
  <c r="K30" i="23" s="1"/>
  <c r="K332" i="21"/>
  <c r="K25" i="23" s="1"/>
  <c r="K374" i="21"/>
  <c r="L29" i="23" s="1"/>
  <c r="K278" i="21"/>
  <c r="J9" i="23" s="1"/>
  <c r="K363" i="21"/>
  <c r="L18" i="23" s="1"/>
  <c r="K294" i="21"/>
  <c r="J25" i="23" s="1"/>
  <c r="K65" i="21"/>
  <c r="D24" i="23" s="1"/>
  <c r="K256" i="21"/>
  <c r="I25" i="23" s="1"/>
  <c r="K334" i="21"/>
  <c r="K373" i="21"/>
  <c r="L28" i="23" s="1"/>
  <c r="K362" i="21"/>
  <c r="L17" i="23" s="1"/>
  <c r="K292" i="21"/>
  <c r="J23" i="23" s="1"/>
  <c r="K298" i="21"/>
  <c r="J29" i="23" s="1"/>
  <c r="K275" i="21"/>
  <c r="J6" i="23" s="1"/>
  <c r="K290" i="21"/>
  <c r="K58" i="21"/>
  <c r="K68" i="21"/>
  <c r="D27" i="23" s="1"/>
  <c r="K67" i="21"/>
  <c r="D26" i="23" s="1"/>
  <c r="K143" i="21"/>
  <c r="F26" i="23" s="1"/>
  <c r="K280" i="21"/>
  <c r="J11" i="23" s="1"/>
  <c r="K367" i="21"/>
  <c r="L22" i="23" s="1"/>
  <c r="K248" i="21"/>
  <c r="K288" i="21"/>
  <c r="J19" i="23" s="1"/>
  <c r="K299" i="21"/>
  <c r="J30" i="23" s="1"/>
  <c r="K247" i="21"/>
  <c r="K64" i="21"/>
  <c r="D23" i="23" s="1"/>
  <c r="K253" i="21"/>
  <c r="I22" i="23" s="1"/>
  <c r="K355" i="21"/>
  <c r="K71" i="21"/>
  <c r="D30" i="23" s="1"/>
  <c r="K103" i="21"/>
  <c r="E24" i="23" s="1"/>
  <c r="K252" i="21"/>
  <c r="I21" i="23" s="1"/>
  <c r="K277" i="21"/>
  <c r="J8" i="23" s="1"/>
  <c r="K359" i="21"/>
  <c r="K375" i="21"/>
  <c r="L30" i="23" s="1"/>
  <c r="K261" i="21"/>
  <c r="I30" i="23" s="1"/>
  <c r="K327" i="21"/>
  <c r="K20" i="23" s="1"/>
  <c r="M368" i="21"/>
  <c r="M365" i="21"/>
  <c r="M352" i="21"/>
  <c r="K243" i="21"/>
  <c r="K101" i="21"/>
  <c r="E22" i="23" s="1"/>
  <c r="K353" i="21"/>
  <c r="M354" i="21"/>
  <c r="M357" i="21"/>
  <c r="M351" i="21"/>
  <c r="K63" i="21"/>
  <c r="D22" i="23" s="1"/>
  <c r="K69" i="21"/>
  <c r="D28" i="23" s="1"/>
  <c r="M372" i="21"/>
  <c r="M364" i="21"/>
  <c r="M361" i="21"/>
  <c r="K371" i="21"/>
  <c r="M356" i="21"/>
  <c r="K139" i="21"/>
  <c r="F22" i="23" s="1"/>
  <c r="K241" i="21"/>
  <c r="K257" i="21"/>
  <c r="K249" i="21"/>
  <c r="I18" i="23" s="1"/>
  <c r="K297" i="21"/>
  <c r="J28" i="23" s="1"/>
  <c r="K289" i="21"/>
  <c r="J20" i="23" s="1"/>
  <c r="K281" i="21"/>
  <c r="J12" i="23" s="1"/>
  <c r="K285" i="21"/>
  <c r="J16" i="23" s="1"/>
  <c r="K293" i="21"/>
  <c r="J24" i="23" s="1"/>
  <c r="M106" i="21"/>
  <c r="M326" i="21"/>
  <c r="M144" i="21"/>
  <c r="M254" i="21"/>
  <c r="K240" i="21"/>
  <c r="K242" i="21"/>
  <c r="K239" i="21"/>
  <c r="K161" i="21"/>
  <c r="G6" i="23" s="1"/>
  <c r="K124" i="21"/>
  <c r="K135" i="21"/>
  <c r="K131" i="21"/>
  <c r="K127" i="21"/>
  <c r="K123" i="21"/>
  <c r="F6" i="23" s="1"/>
  <c r="K136" i="21"/>
  <c r="K128" i="21"/>
  <c r="K138" i="21"/>
  <c r="K134" i="21"/>
  <c r="K130" i="21"/>
  <c r="K126" i="21"/>
  <c r="K132" i="21"/>
  <c r="K137" i="21"/>
  <c r="K133" i="21"/>
  <c r="K129" i="21"/>
  <c r="K125" i="21"/>
  <c r="K92" i="21"/>
  <c r="K100" i="21"/>
  <c r="K97" i="21"/>
  <c r="K93" i="21"/>
  <c r="K89" i="21"/>
  <c r="K85" i="21"/>
  <c r="E6" i="23" s="1"/>
  <c r="K98" i="21"/>
  <c r="K90" i="21"/>
  <c r="K99" i="21"/>
  <c r="K95" i="21"/>
  <c r="K91" i="21"/>
  <c r="K87" i="21"/>
  <c r="K94" i="21"/>
  <c r="K88" i="21"/>
  <c r="K96" i="21"/>
  <c r="K86" i="21"/>
  <c r="K52" i="21"/>
  <c r="K51" i="21"/>
  <c r="K49" i="21"/>
  <c r="K62" i="21"/>
  <c r="K56" i="21"/>
  <c r="K55" i="21"/>
  <c r="K61" i="21"/>
  <c r="K57" i="21"/>
  <c r="K48" i="21"/>
  <c r="K47" i="21"/>
  <c r="D6" i="23" s="1"/>
  <c r="K60" i="21"/>
  <c r="K59" i="21"/>
  <c r="K53" i="21"/>
  <c r="L61" i="21" l="1"/>
  <c r="D20" i="23"/>
  <c r="L91" i="21"/>
  <c r="E12" i="23"/>
  <c r="L126" i="21"/>
  <c r="F9" i="23"/>
  <c r="L131" i="21"/>
  <c r="F14" i="23"/>
  <c r="L51" i="21"/>
  <c r="D10" i="23"/>
  <c r="L100" i="21"/>
  <c r="E21" i="23"/>
  <c r="L133" i="21"/>
  <c r="F16" i="23"/>
  <c r="L130" i="21"/>
  <c r="F13" i="23"/>
  <c r="L136" i="21"/>
  <c r="F19" i="23"/>
  <c r="L135" i="21"/>
  <c r="F18" i="23"/>
  <c r="L240" i="21"/>
  <c r="I9" i="23"/>
  <c r="L241" i="21"/>
  <c r="I10" i="23"/>
  <c r="L371" i="21"/>
  <c r="L26" i="23"/>
  <c r="L355" i="21"/>
  <c r="L10" i="23"/>
  <c r="L247" i="21"/>
  <c r="I16" i="23"/>
  <c r="L334" i="21"/>
  <c r="K27" i="23"/>
  <c r="L317" i="21"/>
  <c r="K10" i="23"/>
  <c r="L365" i="21"/>
  <c r="L20" i="23"/>
  <c r="L49" i="21"/>
  <c r="D8" i="23"/>
  <c r="L98" i="21"/>
  <c r="E19" i="23"/>
  <c r="L129" i="21"/>
  <c r="F12" i="23"/>
  <c r="L128" i="21"/>
  <c r="F11" i="23"/>
  <c r="L242" i="21"/>
  <c r="I11" i="23"/>
  <c r="L55" i="21"/>
  <c r="D14" i="23"/>
  <c r="L95" i="21"/>
  <c r="E16" i="23"/>
  <c r="L48" i="21"/>
  <c r="D7" i="23"/>
  <c r="L94" i="21"/>
  <c r="E15" i="23"/>
  <c r="L99" i="21"/>
  <c r="E20" i="23"/>
  <c r="L89" i="21"/>
  <c r="E10" i="23"/>
  <c r="L92" i="21"/>
  <c r="E13" i="23"/>
  <c r="L137" i="21"/>
  <c r="F20" i="23"/>
  <c r="L134" i="21"/>
  <c r="F17" i="23"/>
  <c r="L124" i="21"/>
  <c r="F7" i="23"/>
  <c r="L353" i="21"/>
  <c r="L8" i="23"/>
  <c r="L105" i="21"/>
  <c r="E26" i="23"/>
  <c r="L142" i="21"/>
  <c r="F25" i="23"/>
  <c r="L145" i="21"/>
  <c r="F28" i="23"/>
  <c r="L107" i="21"/>
  <c r="E28" i="23"/>
  <c r="L254" i="21"/>
  <c r="I23" i="23"/>
  <c r="L316" i="21"/>
  <c r="K9" i="23"/>
  <c r="L60" i="21"/>
  <c r="D19" i="23"/>
  <c r="L96" i="21"/>
  <c r="E17" i="23"/>
  <c r="L97" i="21"/>
  <c r="E18" i="23"/>
  <c r="L88" i="21"/>
  <c r="E9" i="23"/>
  <c r="L53" i="21"/>
  <c r="D12" i="23"/>
  <c r="L56" i="21"/>
  <c r="D15" i="23"/>
  <c r="L52" i="21"/>
  <c r="D11" i="23"/>
  <c r="L59" i="21"/>
  <c r="D18" i="23"/>
  <c r="L57" i="21"/>
  <c r="D16" i="23"/>
  <c r="L62" i="21"/>
  <c r="D21" i="23"/>
  <c r="L86" i="21"/>
  <c r="E7" i="23"/>
  <c r="L87" i="21"/>
  <c r="E8" i="23"/>
  <c r="L90" i="21"/>
  <c r="E11" i="23"/>
  <c r="L93" i="21"/>
  <c r="E14" i="23"/>
  <c r="L125" i="21"/>
  <c r="F8" i="23"/>
  <c r="L132" i="21"/>
  <c r="F15" i="23"/>
  <c r="L138" i="21"/>
  <c r="F21" i="23"/>
  <c r="L127" i="21"/>
  <c r="F10" i="23"/>
  <c r="L239" i="21"/>
  <c r="I8" i="23"/>
  <c r="L58" i="21"/>
  <c r="D17" i="23"/>
  <c r="L322" i="21"/>
  <c r="K15" i="23"/>
  <c r="L286" i="21"/>
  <c r="J17" i="23"/>
  <c r="L366" i="21"/>
  <c r="L21" i="23"/>
  <c r="L331" i="21"/>
  <c r="K24" i="23"/>
  <c r="L144" i="21"/>
  <c r="F27" i="23"/>
  <c r="L104" i="21"/>
  <c r="E25" i="23"/>
  <c r="L257" i="21"/>
  <c r="I26" i="23"/>
  <c r="L243" i="21"/>
  <c r="I12" i="23"/>
  <c r="K376" i="21"/>
  <c r="K377" i="21" s="1"/>
  <c r="L14" i="23"/>
  <c r="L248" i="21"/>
  <c r="I17" i="23"/>
  <c r="L290" i="21"/>
  <c r="J21" i="23"/>
  <c r="L314" i="21"/>
  <c r="K7" i="23"/>
  <c r="L54" i="21"/>
  <c r="D13" i="23"/>
  <c r="L321" i="21"/>
  <c r="K14" i="23"/>
  <c r="L361" i="21"/>
  <c r="L16" i="23"/>
  <c r="L250" i="21"/>
  <c r="I19" i="23"/>
  <c r="L324" i="21"/>
  <c r="K17" i="23"/>
  <c r="L326" i="21"/>
  <c r="K19" i="23"/>
  <c r="M316" i="21"/>
  <c r="M324" i="21"/>
  <c r="M250" i="21"/>
  <c r="M145" i="21"/>
  <c r="M107" i="21"/>
  <c r="M373" i="21"/>
  <c r="L373" i="21"/>
  <c r="L367" i="21"/>
  <c r="L359" i="21"/>
  <c r="L363" i="21"/>
  <c r="M360" i="21"/>
  <c r="L360" i="21"/>
  <c r="M369" i="21"/>
  <c r="L369" i="21"/>
  <c r="L374" i="21"/>
  <c r="M375" i="21"/>
  <c r="L375" i="21"/>
  <c r="M362" i="21"/>
  <c r="L362" i="21"/>
  <c r="L370" i="21"/>
  <c r="M337" i="21"/>
  <c r="L337" i="21"/>
  <c r="M330" i="21"/>
  <c r="L330" i="21"/>
  <c r="L333" i="21"/>
  <c r="M319" i="21"/>
  <c r="L319" i="21"/>
  <c r="M336" i="21"/>
  <c r="L336" i="21"/>
  <c r="L315" i="21"/>
  <c r="L327" i="21"/>
  <c r="L325" i="21"/>
  <c r="L335" i="21"/>
  <c r="L320" i="21"/>
  <c r="L328" i="21"/>
  <c r="M323" i="21"/>
  <c r="L323" i="21"/>
  <c r="L318" i="21"/>
  <c r="M332" i="21"/>
  <c r="L332" i="21"/>
  <c r="L329" i="21"/>
  <c r="M313" i="21"/>
  <c r="L313" i="21"/>
  <c r="K338" i="21"/>
  <c r="K339" i="21" s="1"/>
  <c r="L292" i="21"/>
  <c r="M284" i="21"/>
  <c r="L284" i="21"/>
  <c r="L289" i="21"/>
  <c r="L288" i="21"/>
  <c r="M278" i="21"/>
  <c r="L278" i="21"/>
  <c r="M282" i="21"/>
  <c r="L282" i="21"/>
  <c r="L281" i="21"/>
  <c r="L299" i="21"/>
  <c r="M279" i="21"/>
  <c r="L279" i="21"/>
  <c r="M294" i="21"/>
  <c r="L294" i="21"/>
  <c r="L276" i="21"/>
  <c r="L296" i="21"/>
  <c r="M280" i="21"/>
  <c r="L280" i="21"/>
  <c r="M283" i="21"/>
  <c r="L283" i="21"/>
  <c r="L293" i="21"/>
  <c r="M297" i="21"/>
  <c r="L297" i="21"/>
  <c r="L285" i="21"/>
  <c r="L277" i="21"/>
  <c r="M298" i="21"/>
  <c r="L298" i="21"/>
  <c r="L287" i="21"/>
  <c r="L295" i="21"/>
  <c r="L291" i="21"/>
  <c r="M275" i="21"/>
  <c r="L275" i="21"/>
  <c r="K300" i="21"/>
  <c r="K301" i="21" s="1"/>
  <c r="L259" i="21"/>
  <c r="M249" i="21"/>
  <c r="L249" i="21"/>
  <c r="M261" i="21"/>
  <c r="L261" i="21"/>
  <c r="M246" i="21"/>
  <c r="L246" i="21"/>
  <c r="L238" i="21"/>
  <c r="L260" i="21"/>
  <c r="M251" i="21"/>
  <c r="L251" i="21"/>
  <c r="L253" i="21"/>
  <c r="M256" i="21"/>
  <c r="L256" i="21"/>
  <c r="M255" i="21"/>
  <c r="L255" i="21"/>
  <c r="L252" i="21"/>
  <c r="M244" i="21"/>
  <c r="L244" i="21"/>
  <c r="L258" i="21"/>
  <c r="L245" i="21"/>
  <c r="L237" i="21"/>
  <c r="K262" i="21"/>
  <c r="K263" i="21" s="1"/>
  <c r="M199" i="21"/>
  <c r="L199" i="21"/>
  <c r="L161" i="21"/>
  <c r="L143" i="21"/>
  <c r="L141" i="21"/>
  <c r="L140" i="21"/>
  <c r="L147" i="21"/>
  <c r="L146" i="21"/>
  <c r="L139" i="21"/>
  <c r="L123" i="21"/>
  <c r="K148" i="21"/>
  <c r="K149" i="21" s="1"/>
  <c r="L108" i="21"/>
  <c r="L102" i="21"/>
  <c r="M104" i="21"/>
  <c r="L109" i="21"/>
  <c r="M101" i="21"/>
  <c r="L101" i="21"/>
  <c r="L103" i="21"/>
  <c r="L85" i="21"/>
  <c r="K110" i="21"/>
  <c r="K111" i="21" s="1"/>
  <c r="L63" i="21"/>
  <c r="L64" i="21"/>
  <c r="L67" i="21"/>
  <c r="L68" i="21"/>
  <c r="M50" i="21"/>
  <c r="L50" i="21"/>
  <c r="L66" i="21"/>
  <c r="L71" i="21"/>
  <c r="M70" i="21"/>
  <c r="L70" i="21"/>
  <c r="L69" i="21"/>
  <c r="L65" i="21"/>
  <c r="L47" i="21"/>
  <c r="K72" i="21"/>
  <c r="K73" i="21" s="1"/>
  <c r="M147" i="21"/>
  <c r="M258" i="21"/>
  <c r="M64" i="21"/>
  <c r="M141" i="21"/>
  <c r="M321" i="21"/>
  <c r="M291" i="21"/>
  <c r="M140" i="21"/>
  <c r="M329" i="21"/>
  <c r="M102" i="21"/>
  <c r="M142" i="21"/>
  <c r="M259" i="21"/>
  <c r="M331" i="21"/>
  <c r="M318" i="21"/>
  <c r="M105" i="21"/>
  <c r="M108" i="21"/>
  <c r="M286" i="21"/>
  <c r="M109" i="21"/>
  <c r="M296" i="21"/>
  <c r="M237" i="21"/>
  <c r="M238" i="21"/>
  <c r="M103" i="21"/>
  <c r="M333" i="21"/>
  <c r="M146" i="21"/>
  <c r="M328" i="21"/>
  <c r="M245" i="21"/>
  <c r="M334" i="21"/>
  <c r="M276" i="21"/>
  <c r="M295" i="21"/>
  <c r="M320" i="21"/>
  <c r="M289" i="21"/>
  <c r="M325" i="21"/>
  <c r="M247" i="21"/>
  <c r="M374" i="21"/>
  <c r="M248" i="21"/>
  <c r="M66" i="21"/>
  <c r="M68" i="21"/>
  <c r="M260" i="21"/>
  <c r="M370" i="21"/>
  <c r="M366" i="21"/>
  <c r="M69" i="21"/>
  <c r="M287" i="21"/>
  <c r="M317" i="21"/>
  <c r="M315" i="21"/>
  <c r="M54" i="21"/>
  <c r="M363" i="21"/>
  <c r="M58" i="21"/>
  <c r="M335" i="21"/>
  <c r="M322" i="21"/>
  <c r="M355" i="21"/>
  <c r="M139" i="21"/>
  <c r="M314" i="21"/>
  <c r="M243" i="21"/>
  <c r="M281" i="21"/>
  <c r="M288" i="21"/>
  <c r="M299" i="21"/>
  <c r="M292" i="21"/>
  <c r="M143" i="21"/>
  <c r="M277" i="21"/>
  <c r="M65" i="21"/>
  <c r="M290" i="21"/>
  <c r="M367" i="21"/>
  <c r="M67" i="21"/>
  <c r="M71" i="21"/>
  <c r="M253" i="21"/>
  <c r="M257" i="21"/>
  <c r="M252" i="21"/>
  <c r="M359" i="21"/>
  <c r="M327" i="21"/>
  <c r="M63" i="21"/>
  <c r="M371" i="21"/>
  <c r="M353" i="21"/>
  <c r="M241" i="21"/>
  <c r="M285" i="21"/>
  <c r="M293" i="21"/>
  <c r="M48" i="21"/>
  <c r="M56" i="21"/>
  <c r="M51" i="21"/>
  <c r="M91" i="21"/>
  <c r="M99" i="21"/>
  <c r="M98" i="21"/>
  <c r="M89" i="21"/>
  <c r="M97" i="21"/>
  <c r="M126" i="21"/>
  <c r="M134" i="21"/>
  <c r="M128" i="21"/>
  <c r="M124" i="21"/>
  <c r="M239" i="21"/>
  <c r="M242" i="21"/>
  <c r="M240" i="21"/>
  <c r="M59" i="21"/>
  <c r="M47" i="21"/>
  <c r="M55" i="21"/>
  <c r="M86" i="21"/>
  <c r="M125" i="21"/>
  <c r="M133" i="21"/>
  <c r="M127" i="21"/>
  <c r="M135" i="21"/>
  <c r="M60" i="21"/>
  <c r="M62" i="21"/>
  <c r="M49" i="21"/>
  <c r="M53" i="21"/>
  <c r="M57" i="21"/>
  <c r="M96" i="21"/>
  <c r="M88" i="21"/>
  <c r="M87" i="21"/>
  <c r="M95" i="21"/>
  <c r="M85" i="21"/>
  <c r="M93" i="21"/>
  <c r="M100" i="21"/>
  <c r="M132" i="21"/>
  <c r="M130" i="21"/>
  <c r="M138" i="21"/>
  <c r="M136" i="21"/>
  <c r="M161" i="21"/>
  <c r="M61" i="21"/>
  <c r="M52" i="21"/>
  <c r="M94" i="21"/>
  <c r="M90" i="21"/>
  <c r="M92" i="21"/>
  <c r="M129" i="21"/>
  <c r="M137" i="21"/>
  <c r="M123" i="21"/>
  <c r="M131" i="21"/>
  <c r="L31" i="23" l="1"/>
  <c r="L32" i="23" s="1"/>
  <c r="D31" i="23"/>
  <c r="D32" i="23" s="1"/>
  <c r="K31" i="23"/>
  <c r="K32" i="23" s="1"/>
  <c r="J31" i="23"/>
  <c r="J32" i="23" s="1"/>
  <c r="I31" i="23"/>
  <c r="I32" i="23" s="1"/>
  <c r="F31" i="23"/>
  <c r="F32" i="23" s="1"/>
  <c r="E31" i="23"/>
  <c r="E32" i="23" s="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9" i="21"/>
  <c r="D490" i="22"/>
  <c r="G486" i="22"/>
  <c r="E486" i="22"/>
  <c r="D486" i="22"/>
  <c r="C486" i="22"/>
  <c r="I485" i="22"/>
  <c r="B485" i="22"/>
  <c r="I484" i="22"/>
  <c r="B484" i="22"/>
  <c r="I483" i="22"/>
  <c r="B483" i="22"/>
  <c r="I482" i="22"/>
  <c r="B482" i="22"/>
  <c r="I481" i="22"/>
  <c r="B481" i="22"/>
  <c r="I480" i="22"/>
  <c r="B480" i="22"/>
  <c r="I479" i="22"/>
  <c r="B479" i="22"/>
  <c r="I478" i="22"/>
  <c r="B478" i="22"/>
  <c r="I477" i="22"/>
  <c r="B477" i="22"/>
  <c r="I476" i="22"/>
  <c r="B476" i="22"/>
  <c r="I475" i="22"/>
  <c r="B475" i="22"/>
  <c r="I474" i="22"/>
  <c r="B474" i="22"/>
  <c r="I473" i="22"/>
  <c r="B473" i="22"/>
  <c r="I472" i="22"/>
  <c r="B472" i="22"/>
  <c r="I471" i="22"/>
  <c r="B471" i="22"/>
  <c r="I470" i="22"/>
  <c r="B470" i="22"/>
  <c r="I469" i="22"/>
  <c r="B469" i="22"/>
  <c r="I468" i="22"/>
  <c r="B468" i="22"/>
  <c r="I467" i="22"/>
  <c r="B467" i="22"/>
  <c r="I466" i="22"/>
  <c r="B466" i="22"/>
  <c r="I465" i="22"/>
  <c r="B465" i="22"/>
  <c r="I464" i="22"/>
  <c r="B464" i="22"/>
  <c r="I463" i="22"/>
  <c r="B463" i="22"/>
  <c r="I462" i="22"/>
  <c r="B462" i="22"/>
  <c r="B461" i="22"/>
  <c r="C458" i="22"/>
  <c r="C457" i="22"/>
  <c r="D455" i="22"/>
  <c r="G451" i="22"/>
  <c r="E451" i="22"/>
  <c r="D451" i="22"/>
  <c r="C451" i="22"/>
  <c r="I450" i="22"/>
  <c r="B450" i="22"/>
  <c r="I449" i="22"/>
  <c r="B449" i="22"/>
  <c r="I448" i="22"/>
  <c r="B448" i="22"/>
  <c r="I447" i="22"/>
  <c r="B447" i="22"/>
  <c r="I446" i="22"/>
  <c r="B446" i="22"/>
  <c r="I445" i="22"/>
  <c r="B445" i="22"/>
  <c r="I444" i="22"/>
  <c r="B444" i="22"/>
  <c r="I443" i="22"/>
  <c r="B443" i="22"/>
  <c r="I442" i="22"/>
  <c r="B442" i="22"/>
  <c r="I441" i="22"/>
  <c r="B441" i="22"/>
  <c r="I440" i="22"/>
  <c r="B440" i="22"/>
  <c r="I439" i="22"/>
  <c r="B439" i="22"/>
  <c r="I438" i="22"/>
  <c r="B438" i="22"/>
  <c r="I437" i="22"/>
  <c r="B437" i="22"/>
  <c r="I436" i="22"/>
  <c r="B436" i="22"/>
  <c r="I435" i="22"/>
  <c r="B435" i="22"/>
  <c r="I434" i="22"/>
  <c r="B434" i="22"/>
  <c r="I433" i="22"/>
  <c r="B433" i="22"/>
  <c r="I432" i="22"/>
  <c r="B432" i="22"/>
  <c r="I431" i="22"/>
  <c r="B431" i="22"/>
  <c r="I430" i="22"/>
  <c r="B430" i="22"/>
  <c r="I429" i="22"/>
  <c r="B429" i="22"/>
  <c r="I428" i="22"/>
  <c r="B428" i="22"/>
  <c r="I427" i="22"/>
  <c r="B427" i="22"/>
  <c r="B426" i="22"/>
  <c r="C423" i="22"/>
  <c r="C422" i="22"/>
  <c r="D420" i="22"/>
  <c r="G416" i="22"/>
  <c r="E416" i="22"/>
  <c r="D416" i="22"/>
  <c r="C416" i="22"/>
  <c r="B415" i="22"/>
  <c r="B414" i="22"/>
  <c r="B413" i="22"/>
  <c r="B412" i="22"/>
  <c r="B411" i="22"/>
  <c r="B410" i="22"/>
  <c r="B409" i="22"/>
  <c r="B408" i="22"/>
  <c r="B407" i="22"/>
  <c r="B406" i="22"/>
  <c r="B405" i="22"/>
  <c r="B404" i="22"/>
  <c r="B403" i="22"/>
  <c r="B402" i="22"/>
  <c r="B401" i="22"/>
  <c r="B400" i="22"/>
  <c r="B399" i="22"/>
  <c r="B398" i="22"/>
  <c r="B397" i="22"/>
  <c r="B396" i="22"/>
  <c r="B395" i="22"/>
  <c r="B394" i="22"/>
  <c r="B393" i="22"/>
  <c r="B392" i="22"/>
  <c r="B391" i="22"/>
  <c r="C388" i="22"/>
  <c r="C387" i="22"/>
  <c r="D385" i="22"/>
  <c r="G381" i="22"/>
  <c r="G382" i="22" s="1"/>
  <c r="E381" i="22"/>
  <c r="D381" i="22"/>
  <c r="C381" i="22"/>
  <c r="B380" i="22"/>
  <c r="B379" i="22"/>
  <c r="B378" i="22"/>
  <c r="B377" i="22"/>
  <c r="B376" i="22"/>
  <c r="B375" i="22"/>
  <c r="B374" i="22"/>
  <c r="B373" i="22"/>
  <c r="B372" i="22"/>
  <c r="B371" i="22"/>
  <c r="B370" i="22"/>
  <c r="B369" i="22"/>
  <c r="B368" i="22"/>
  <c r="B367" i="22"/>
  <c r="B366" i="22"/>
  <c r="B365" i="22"/>
  <c r="B364" i="22"/>
  <c r="B363" i="22"/>
  <c r="B362" i="22"/>
  <c r="B361" i="22"/>
  <c r="B360" i="22"/>
  <c r="B359" i="22"/>
  <c r="B358" i="22"/>
  <c r="B357" i="22"/>
  <c r="B356" i="22"/>
  <c r="C353" i="22"/>
  <c r="C352" i="22"/>
  <c r="D350" i="22"/>
  <c r="G346" i="22"/>
  <c r="E346" i="22"/>
  <c r="D346" i="22"/>
  <c r="C346" i="22"/>
  <c r="I345" i="22"/>
  <c r="B345" i="22"/>
  <c r="I344" i="22"/>
  <c r="B344" i="22"/>
  <c r="I343" i="22"/>
  <c r="B343" i="22"/>
  <c r="I342" i="22"/>
  <c r="B342" i="22"/>
  <c r="I341" i="22"/>
  <c r="B341" i="22"/>
  <c r="I340" i="22"/>
  <c r="B340" i="22"/>
  <c r="I339" i="22"/>
  <c r="B339" i="22"/>
  <c r="I338" i="22"/>
  <c r="B338" i="22"/>
  <c r="I337" i="22"/>
  <c r="B337" i="22"/>
  <c r="I336" i="22"/>
  <c r="B336" i="22"/>
  <c r="I335" i="22"/>
  <c r="B335" i="22"/>
  <c r="I334" i="22"/>
  <c r="B334" i="22"/>
  <c r="I333" i="22"/>
  <c r="B333" i="22"/>
  <c r="I332" i="22"/>
  <c r="B332" i="22"/>
  <c r="I331" i="22"/>
  <c r="B331" i="22"/>
  <c r="I330" i="22"/>
  <c r="B330" i="22"/>
  <c r="I329" i="22"/>
  <c r="B329" i="22"/>
  <c r="I328" i="22"/>
  <c r="B328" i="22"/>
  <c r="I327" i="22"/>
  <c r="B327" i="22"/>
  <c r="I326" i="22"/>
  <c r="B326" i="22"/>
  <c r="I325" i="22"/>
  <c r="B325" i="22"/>
  <c r="I324" i="22"/>
  <c r="B324" i="22"/>
  <c r="I323" i="22"/>
  <c r="B323" i="22"/>
  <c r="I322" i="22"/>
  <c r="B322" i="22"/>
  <c r="B321" i="22"/>
  <c r="C318" i="22"/>
  <c r="C317" i="22"/>
  <c r="D315" i="22"/>
  <c r="G311" i="22"/>
  <c r="E311" i="22"/>
  <c r="D311" i="22"/>
  <c r="C311" i="22"/>
  <c r="I310" i="22"/>
  <c r="B310" i="22"/>
  <c r="I309" i="22"/>
  <c r="B309" i="22"/>
  <c r="I308" i="22"/>
  <c r="B308" i="22"/>
  <c r="I307" i="22"/>
  <c r="B307" i="22"/>
  <c r="I306" i="22"/>
  <c r="B306" i="22"/>
  <c r="I305" i="22"/>
  <c r="B305" i="22"/>
  <c r="I304" i="22"/>
  <c r="B304" i="22"/>
  <c r="I303" i="22"/>
  <c r="B303" i="22"/>
  <c r="I302" i="22"/>
  <c r="B302" i="22"/>
  <c r="I301" i="22"/>
  <c r="B301" i="22"/>
  <c r="I300" i="22"/>
  <c r="B300" i="22"/>
  <c r="I299" i="22"/>
  <c r="B299" i="22"/>
  <c r="I298" i="22"/>
  <c r="B298" i="22"/>
  <c r="I297" i="22"/>
  <c r="B297" i="22"/>
  <c r="I296" i="22"/>
  <c r="B296" i="22"/>
  <c r="I295" i="22"/>
  <c r="B295" i="22"/>
  <c r="I294" i="22"/>
  <c r="B294" i="22"/>
  <c r="I293" i="22"/>
  <c r="B293" i="22"/>
  <c r="I292" i="22"/>
  <c r="B292" i="22"/>
  <c r="I291" i="22"/>
  <c r="B291" i="22"/>
  <c r="I290" i="22"/>
  <c r="B290" i="22"/>
  <c r="I289" i="22"/>
  <c r="B289" i="22"/>
  <c r="I288" i="22"/>
  <c r="B288" i="22"/>
  <c r="I287" i="22"/>
  <c r="B287" i="22"/>
  <c r="B286" i="22"/>
  <c r="C283" i="22"/>
  <c r="C282" i="22"/>
  <c r="D280" i="22"/>
  <c r="G276" i="22"/>
  <c r="E276" i="22"/>
  <c r="D276" i="22"/>
  <c r="C276" i="22"/>
  <c r="I275" i="22"/>
  <c r="B275" i="22"/>
  <c r="I274" i="22"/>
  <c r="B274" i="22"/>
  <c r="I273" i="22"/>
  <c r="B273" i="22"/>
  <c r="I272" i="22"/>
  <c r="B272" i="22"/>
  <c r="I271" i="22"/>
  <c r="B271" i="22"/>
  <c r="I270" i="22"/>
  <c r="B270" i="22"/>
  <c r="I269" i="22"/>
  <c r="B269" i="22"/>
  <c r="I268" i="22"/>
  <c r="B268" i="22"/>
  <c r="I267" i="22"/>
  <c r="B267" i="22"/>
  <c r="I266" i="22"/>
  <c r="B266" i="22"/>
  <c r="I265" i="22"/>
  <c r="B265" i="22"/>
  <c r="I264" i="22"/>
  <c r="B264" i="22"/>
  <c r="I263" i="22"/>
  <c r="B263" i="22"/>
  <c r="I262" i="22"/>
  <c r="B262" i="22"/>
  <c r="I261" i="22"/>
  <c r="B261" i="22"/>
  <c r="I260" i="22"/>
  <c r="B260" i="22"/>
  <c r="I259" i="22"/>
  <c r="B259" i="22"/>
  <c r="I258" i="22"/>
  <c r="B258" i="22"/>
  <c r="I257" i="22"/>
  <c r="B257" i="22"/>
  <c r="I256" i="22"/>
  <c r="B256" i="22"/>
  <c r="I255" i="22"/>
  <c r="B255" i="22"/>
  <c r="I254" i="22"/>
  <c r="B254" i="22"/>
  <c r="I253" i="22"/>
  <c r="B253" i="22"/>
  <c r="I252" i="22"/>
  <c r="B252" i="22"/>
  <c r="B251" i="22"/>
  <c r="C248" i="22"/>
  <c r="C247" i="22"/>
  <c r="D245" i="22"/>
  <c r="G241" i="22"/>
  <c r="E241" i="22"/>
  <c r="D241" i="22"/>
  <c r="C241" i="22"/>
  <c r="I240" i="22"/>
  <c r="B240" i="22"/>
  <c r="I239" i="22"/>
  <c r="B239" i="22"/>
  <c r="I238" i="22"/>
  <c r="B238" i="22"/>
  <c r="I237" i="22"/>
  <c r="B237" i="22"/>
  <c r="I236" i="22"/>
  <c r="B236" i="22"/>
  <c r="I235" i="22"/>
  <c r="B235" i="22"/>
  <c r="I234" i="22"/>
  <c r="B234" i="22"/>
  <c r="I233" i="22"/>
  <c r="B233" i="22"/>
  <c r="I232" i="22"/>
  <c r="B232" i="22"/>
  <c r="I231" i="22"/>
  <c r="B231" i="22"/>
  <c r="I230" i="22"/>
  <c r="B230" i="22"/>
  <c r="I229" i="22"/>
  <c r="B229" i="22"/>
  <c r="I228" i="22"/>
  <c r="B228" i="22"/>
  <c r="I227" i="22"/>
  <c r="B227" i="22"/>
  <c r="I226" i="22"/>
  <c r="B226" i="22"/>
  <c r="I225" i="22"/>
  <c r="B225" i="22"/>
  <c r="I224" i="22"/>
  <c r="B224" i="22"/>
  <c r="I223" i="22"/>
  <c r="B223" i="22"/>
  <c r="I222" i="22"/>
  <c r="B222" i="22"/>
  <c r="I221" i="22"/>
  <c r="B221" i="22"/>
  <c r="I220" i="22"/>
  <c r="B220" i="22"/>
  <c r="I219" i="22"/>
  <c r="B219" i="22"/>
  <c r="I218" i="22"/>
  <c r="B218" i="22"/>
  <c r="I217" i="22"/>
  <c r="B217" i="22"/>
  <c r="B216" i="22"/>
  <c r="C213" i="22"/>
  <c r="C212" i="22"/>
  <c r="D210" i="22"/>
  <c r="G206" i="22"/>
  <c r="E206" i="22"/>
  <c r="D206" i="22"/>
  <c r="C206" i="22"/>
  <c r="I205" i="22"/>
  <c r="B205" i="22"/>
  <c r="I204" i="22"/>
  <c r="B204" i="22"/>
  <c r="I203" i="22"/>
  <c r="B203" i="22"/>
  <c r="I202" i="22"/>
  <c r="B202" i="22"/>
  <c r="I201" i="22"/>
  <c r="B201" i="22"/>
  <c r="I200" i="22"/>
  <c r="B200" i="22"/>
  <c r="I199" i="22"/>
  <c r="B199" i="22"/>
  <c r="I198" i="22"/>
  <c r="B198" i="22"/>
  <c r="I197" i="22"/>
  <c r="B197" i="22"/>
  <c r="I196" i="22"/>
  <c r="B196" i="22"/>
  <c r="I195" i="22"/>
  <c r="B195" i="22"/>
  <c r="I194" i="22"/>
  <c r="B194" i="22"/>
  <c r="I193" i="22"/>
  <c r="B193" i="22"/>
  <c r="I192" i="22"/>
  <c r="B192" i="22"/>
  <c r="I191" i="22"/>
  <c r="B191" i="22"/>
  <c r="I190" i="22"/>
  <c r="B190" i="22"/>
  <c r="I189" i="22"/>
  <c r="B189" i="22"/>
  <c r="I188" i="22"/>
  <c r="B188" i="22"/>
  <c r="I187" i="22"/>
  <c r="B187" i="22"/>
  <c r="I186" i="22"/>
  <c r="B186" i="22"/>
  <c r="I185" i="22"/>
  <c r="B185" i="22"/>
  <c r="I184" i="22"/>
  <c r="B184" i="22"/>
  <c r="I183" i="22"/>
  <c r="B183" i="22"/>
  <c r="I182" i="22"/>
  <c r="B182" i="22"/>
  <c r="B181" i="22"/>
  <c r="C178" i="22"/>
  <c r="C177" i="22"/>
  <c r="D175" i="22"/>
  <c r="G171" i="22"/>
  <c r="E171" i="22"/>
  <c r="D171" i="22"/>
  <c r="C171" i="22"/>
  <c r="I170" i="22"/>
  <c r="B170" i="22"/>
  <c r="I169" i="22"/>
  <c r="B169" i="22"/>
  <c r="I168" i="22"/>
  <c r="B168" i="22"/>
  <c r="I167" i="22"/>
  <c r="B167" i="22"/>
  <c r="I166" i="22"/>
  <c r="B166" i="22"/>
  <c r="I165" i="22"/>
  <c r="B165" i="22"/>
  <c r="I164" i="22"/>
  <c r="B164" i="22"/>
  <c r="I163" i="22"/>
  <c r="B163" i="22"/>
  <c r="I162" i="22"/>
  <c r="B162" i="22"/>
  <c r="I161" i="22"/>
  <c r="B161" i="22"/>
  <c r="I160" i="22"/>
  <c r="B160" i="22"/>
  <c r="I159" i="22"/>
  <c r="B159" i="22"/>
  <c r="I158" i="22"/>
  <c r="B158" i="22"/>
  <c r="I157" i="22"/>
  <c r="B157" i="22"/>
  <c r="I156" i="22"/>
  <c r="B156" i="22"/>
  <c r="I155" i="22"/>
  <c r="B155" i="22"/>
  <c r="I154" i="22"/>
  <c r="B154" i="22"/>
  <c r="I153" i="22"/>
  <c r="B153" i="22"/>
  <c r="I152" i="22"/>
  <c r="B152" i="22"/>
  <c r="I151" i="22"/>
  <c r="B151" i="22"/>
  <c r="I150" i="22"/>
  <c r="B150" i="22"/>
  <c r="I149" i="22"/>
  <c r="B149" i="22"/>
  <c r="I148" i="22"/>
  <c r="B148" i="22"/>
  <c r="I147" i="22"/>
  <c r="B147" i="22"/>
  <c r="B146" i="22"/>
  <c r="C143" i="22"/>
  <c r="C142" i="22"/>
  <c r="D140" i="22"/>
  <c r="G136" i="22"/>
  <c r="E136" i="22"/>
  <c r="D136" i="22"/>
  <c r="C136" i="22"/>
  <c r="I135" i="22"/>
  <c r="B135" i="22"/>
  <c r="I134" i="22"/>
  <c r="B134" i="22"/>
  <c r="I133" i="22"/>
  <c r="B133" i="22"/>
  <c r="I132" i="22"/>
  <c r="B132" i="22"/>
  <c r="I131" i="22"/>
  <c r="B131" i="22"/>
  <c r="I130" i="22"/>
  <c r="B130" i="22"/>
  <c r="I129" i="22"/>
  <c r="B129" i="22"/>
  <c r="I128" i="22"/>
  <c r="B128" i="22"/>
  <c r="I127" i="22"/>
  <c r="B127" i="22"/>
  <c r="I126" i="22"/>
  <c r="B126" i="22"/>
  <c r="I125" i="22"/>
  <c r="B125" i="22"/>
  <c r="I124" i="22"/>
  <c r="B124" i="22"/>
  <c r="I123" i="22"/>
  <c r="B123" i="22"/>
  <c r="I122" i="22"/>
  <c r="B122" i="22"/>
  <c r="I121" i="22"/>
  <c r="B121" i="22"/>
  <c r="I120" i="22"/>
  <c r="B120" i="22"/>
  <c r="I119" i="22"/>
  <c r="B119" i="22"/>
  <c r="I118" i="22"/>
  <c r="B118" i="22"/>
  <c r="I117" i="22"/>
  <c r="B117" i="22"/>
  <c r="I116" i="22"/>
  <c r="B116" i="22"/>
  <c r="I115" i="22"/>
  <c r="B115" i="22"/>
  <c r="I114" i="22"/>
  <c r="B114" i="22"/>
  <c r="I113" i="22"/>
  <c r="B113" i="22"/>
  <c r="I112" i="22"/>
  <c r="B112" i="22"/>
  <c r="I111" i="22"/>
  <c r="B111" i="22"/>
  <c r="C108" i="22"/>
  <c r="C107" i="22"/>
  <c r="D105" i="22"/>
  <c r="G101" i="22"/>
  <c r="E101" i="22"/>
  <c r="D101" i="22"/>
  <c r="C101" i="22"/>
  <c r="I100" i="22"/>
  <c r="B100" i="22"/>
  <c r="I99" i="22"/>
  <c r="B99" i="22"/>
  <c r="I98" i="22"/>
  <c r="B98" i="22"/>
  <c r="I97" i="22"/>
  <c r="B97" i="22"/>
  <c r="I96" i="22"/>
  <c r="B96" i="22"/>
  <c r="I95" i="22"/>
  <c r="B95" i="22"/>
  <c r="I94" i="22"/>
  <c r="B94" i="22"/>
  <c r="I93" i="22"/>
  <c r="B93" i="22"/>
  <c r="I92" i="22"/>
  <c r="B92" i="22"/>
  <c r="I91" i="22"/>
  <c r="B91" i="22"/>
  <c r="I90" i="22"/>
  <c r="B90" i="22"/>
  <c r="I89" i="22"/>
  <c r="B89" i="22"/>
  <c r="I88" i="22"/>
  <c r="B88" i="22"/>
  <c r="I87" i="22"/>
  <c r="B87" i="22"/>
  <c r="I86" i="22"/>
  <c r="B86" i="22"/>
  <c r="I85" i="22"/>
  <c r="B85" i="22"/>
  <c r="I84" i="22"/>
  <c r="B84" i="22"/>
  <c r="I83" i="22"/>
  <c r="B83" i="22"/>
  <c r="I82" i="22"/>
  <c r="B82" i="22"/>
  <c r="I81" i="22"/>
  <c r="B81" i="22"/>
  <c r="I80" i="22"/>
  <c r="B80" i="22"/>
  <c r="I79" i="22"/>
  <c r="B79" i="22"/>
  <c r="I78" i="22"/>
  <c r="B78" i="22"/>
  <c r="F101" i="22"/>
  <c r="F102" i="22" s="1"/>
  <c r="B77" i="22"/>
  <c r="I76" i="22"/>
  <c r="B76" i="22"/>
  <c r="C73" i="22"/>
  <c r="C72" i="22"/>
  <c r="D70" i="22"/>
  <c r="G66" i="22"/>
  <c r="E66" i="22"/>
  <c r="D66" i="22"/>
  <c r="C66" i="22"/>
  <c r="I65" i="22"/>
  <c r="B65" i="22"/>
  <c r="I64" i="22"/>
  <c r="B64" i="22"/>
  <c r="I63" i="22"/>
  <c r="B63" i="22"/>
  <c r="I62" i="22"/>
  <c r="B62" i="22"/>
  <c r="I61" i="22"/>
  <c r="B61" i="22"/>
  <c r="I60" i="22"/>
  <c r="B60" i="22"/>
  <c r="I59" i="22"/>
  <c r="B59" i="22"/>
  <c r="I58" i="22"/>
  <c r="B58" i="22"/>
  <c r="I57" i="22"/>
  <c r="B57" i="22"/>
  <c r="I56" i="22"/>
  <c r="B56" i="22"/>
  <c r="I55" i="22"/>
  <c r="B55" i="22"/>
  <c r="I54" i="22"/>
  <c r="B54" i="22"/>
  <c r="I53" i="22"/>
  <c r="B53" i="22"/>
  <c r="I52" i="22"/>
  <c r="B52" i="22"/>
  <c r="I51" i="22"/>
  <c r="B51" i="22"/>
  <c r="I50" i="22"/>
  <c r="B50" i="22"/>
  <c r="I49" i="22"/>
  <c r="B49" i="22"/>
  <c r="I48" i="22"/>
  <c r="B48" i="22"/>
  <c r="I47" i="22"/>
  <c r="B47" i="22"/>
  <c r="I46" i="22"/>
  <c r="B46" i="22"/>
  <c r="I45" i="22"/>
  <c r="B45" i="22"/>
  <c r="F66" i="22"/>
  <c r="F67" i="22" s="1"/>
  <c r="B44" i="22"/>
  <c r="I43" i="22"/>
  <c r="B43" i="22"/>
  <c r="I42" i="22"/>
  <c r="B42" i="22"/>
  <c r="I41" i="22"/>
  <c r="B41" i="22"/>
  <c r="C38" i="22"/>
  <c r="C37" i="22"/>
  <c r="D35" i="22"/>
  <c r="G31" i="22"/>
  <c r="E31" i="22"/>
  <c r="D31" i="22"/>
  <c r="C31" i="22"/>
  <c r="G33" i="21"/>
  <c r="B30" i="22"/>
  <c r="I29" i="22"/>
  <c r="B29" i="22"/>
  <c r="I28" i="22"/>
  <c r="G31" i="21"/>
  <c r="B28" i="22"/>
  <c r="I27" i="22"/>
  <c r="G30" i="21"/>
  <c r="B27" i="22"/>
  <c r="G29" i="21"/>
  <c r="B26" i="22"/>
  <c r="G28" i="21"/>
  <c r="B25" i="22"/>
  <c r="G27" i="21"/>
  <c r="I27" i="21" s="1"/>
  <c r="J27" i="21" s="1"/>
  <c r="B24" i="22"/>
  <c r="G26" i="21"/>
  <c r="B23" i="22"/>
  <c r="G25" i="21"/>
  <c r="B22" i="22"/>
  <c r="G24" i="21"/>
  <c r="B21" i="22"/>
  <c r="G23" i="21"/>
  <c r="I23" i="21" s="1"/>
  <c r="J23" i="21" s="1"/>
  <c r="B20" i="22"/>
  <c r="I19" i="22"/>
  <c r="B19" i="22"/>
  <c r="I18" i="22"/>
  <c r="B18" i="22"/>
  <c r="G20" i="21"/>
  <c r="B17" i="22"/>
  <c r="I16" i="22"/>
  <c r="B16" i="22"/>
  <c r="I15" i="22"/>
  <c r="B15" i="22"/>
  <c r="G17" i="21"/>
  <c r="B14" i="22"/>
  <c r="G16" i="21"/>
  <c r="B13" i="22"/>
  <c r="I12" i="22"/>
  <c r="B12" i="22"/>
  <c r="I11" i="22"/>
  <c r="B11" i="22"/>
  <c r="G13" i="21"/>
  <c r="B10" i="22"/>
  <c r="I9" i="22"/>
  <c r="B9" i="22"/>
  <c r="I8" i="22"/>
  <c r="B8" i="22"/>
  <c r="G10" i="21"/>
  <c r="B7" i="22"/>
  <c r="G9" i="21"/>
  <c r="B6" i="22"/>
  <c r="C3" i="22"/>
  <c r="C2" i="22"/>
  <c r="H38" i="21"/>
  <c r="B462" i="18"/>
  <c r="B463" i="18"/>
  <c r="B464" i="18"/>
  <c r="B465" i="18"/>
  <c r="B466" i="18"/>
  <c r="B467" i="18"/>
  <c r="B468" i="18"/>
  <c r="B469" i="18"/>
  <c r="B470" i="18"/>
  <c r="B471" i="18"/>
  <c r="B472" i="18"/>
  <c r="B473" i="18"/>
  <c r="B474" i="18"/>
  <c r="B475" i="18"/>
  <c r="B476" i="18"/>
  <c r="B477" i="18"/>
  <c r="B478" i="18"/>
  <c r="B479" i="18"/>
  <c r="B480" i="18"/>
  <c r="B481" i="18"/>
  <c r="B482" i="18"/>
  <c r="B483" i="18"/>
  <c r="B484" i="18"/>
  <c r="B485" i="18"/>
  <c r="B461" i="18"/>
  <c r="B427" i="18"/>
  <c r="B428" i="18"/>
  <c r="B429" i="18"/>
  <c r="B430" i="18"/>
  <c r="B431" i="18"/>
  <c r="B432" i="18"/>
  <c r="B433" i="18"/>
  <c r="B434" i="18"/>
  <c r="B435" i="18"/>
  <c r="B436" i="18"/>
  <c r="B437" i="18"/>
  <c r="B438" i="18"/>
  <c r="B439" i="18"/>
  <c r="B440" i="18"/>
  <c r="B441" i="18"/>
  <c r="B442" i="18"/>
  <c r="B443" i="18"/>
  <c r="B444" i="18"/>
  <c r="B445" i="18"/>
  <c r="B446" i="18"/>
  <c r="B447" i="18"/>
  <c r="B448" i="18"/>
  <c r="B449" i="18"/>
  <c r="B450" i="18"/>
  <c r="B426" i="18"/>
  <c r="B392" i="18"/>
  <c r="B393" i="18"/>
  <c r="B394" i="18"/>
  <c r="B395" i="18"/>
  <c r="B396" i="18"/>
  <c r="B397" i="18"/>
  <c r="B398" i="18"/>
  <c r="B399" i="18"/>
  <c r="B400" i="18"/>
  <c r="B401" i="18"/>
  <c r="B402" i="18"/>
  <c r="B403" i="18"/>
  <c r="B404" i="18"/>
  <c r="B405" i="18"/>
  <c r="B406" i="18"/>
  <c r="B407" i="18"/>
  <c r="B408" i="18"/>
  <c r="B409" i="18"/>
  <c r="B410" i="18"/>
  <c r="B411" i="18"/>
  <c r="B412" i="18"/>
  <c r="B413" i="18"/>
  <c r="B414" i="18"/>
  <c r="B415" i="18"/>
  <c r="B391" i="18"/>
  <c r="B357" i="18"/>
  <c r="B358" i="18"/>
  <c r="B359" i="18"/>
  <c r="B360" i="18"/>
  <c r="B361" i="18"/>
  <c r="B362" i="18"/>
  <c r="B363" i="18"/>
  <c r="B364" i="18"/>
  <c r="B365" i="18"/>
  <c r="B366" i="18"/>
  <c r="B367" i="18"/>
  <c r="B368" i="18"/>
  <c r="B369" i="18"/>
  <c r="B370" i="18"/>
  <c r="B371" i="18"/>
  <c r="B372" i="18"/>
  <c r="B373" i="18"/>
  <c r="B374" i="18"/>
  <c r="B375" i="18"/>
  <c r="B376" i="18"/>
  <c r="B377" i="18"/>
  <c r="B378" i="18"/>
  <c r="B379" i="18"/>
  <c r="B380" i="18"/>
  <c r="B356" i="18"/>
  <c r="B322" i="18"/>
  <c r="B323" i="18"/>
  <c r="B324" i="18"/>
  <c r="B325" i="18"/>
  <c r="B326" i="18"/>
  <c r="B327" i="18"/>
  <c r="B328" i="18"/>
  <c r="B329" i="18"/>
  <c r="B330" i="18"/>
  <c r="B331" i="18"/>
  <c r="B332" i="18"/>
  <c r="B333" i="18"/>
  <c r="B334" i="18"/>
  <c r="B335" i="18"/>
  <c r="B336" i="18"/>
  <c r="B337" i="18"/>
  <c r="B338" i="18"/>
  <c r="B339" i="18"/>
  <c r="B340" i="18"/>
  <c r="B341" i="18"/>
  <c r="B342" i="18"/>
  <c r="B343" i="18"/>
  <c r="B344" i="18"/>
  <c r="B345" i="18"/>
  <c r="B321" i="18"/>
  <c r="B287" i="18"/>
  <c r="B288" i="18"/>
  <c r="B289" i="18"/>
  <c r="B290" i="18"/>
  <c r="B291" i="18"/>
  <c r="B292" i="18"/>
  <c r="B293" i="18"/>
  <c r="B294" i="18"/>
  <c r="B295" i="18"/>
  <c r="B296" i="18"/>
  <c r="B297" i="18"/>
  <c r="B298" i="18"/>
  <c r="B299" i="18"/>
  <c r="B300" i="18"/>
  <c r="B301" i="18"/>
  <c r="B302" i="18"/>
  <c r="B303" i="18"/>
  <c r="B304" i="18"/>
  <c r="B305" i="18"/>
  <c r="B306" i="18"/>
  <c r="B307" i="18"/>
  <c r="B308" i="18"/>
  <c r="B309" i="18"/>
  <c r="B310" i="18"/>
  <c r="B286" i="18"/>
  <c r="B252" i="18"/>
  <c r="B253" i="18"/>
  <c r="B254" i="18"/>
  <c r="B255" i="18"/>
  <c r="B256" i="18"/>
  <c r="B257" i="18"/>
  <c r="B258" i="18"/>
  <c r="B259" i="18"/>
  <c r="B260" i="18"/>
  <c r="B261" i="18"/>
  <c r="B262" i="18"/>
  <c r="B263" i="18"/>
  <c r="B264" i="18"/>
  <c r="B265" i="18"/>
  <c r="B266" i="18"/>
  <c r="B267" i="18"/>
  <c r="B268" i="18"/>
  <c r="B269" i="18"/>
  <c r="B270" i="18"/>
  <c r="B271" i="18"/>
  <c r="B272" i="18"/>
  <c r="B273" i="18"/>
  <c r="B274" i="18"/>
  <c r="B275" i="18"/>
  <c r="B251" i="18"/>
  <c r="B217" i="18"/>
  <c r="B218" i="18"/>
  <c r="B219" i="18"/>
  <c r="B220" i="18"/>
  <c r="B221" i="18"/>
  <c r="B222" i="18"/>
  <c r="B223" i="18"/>
  <c r="B224" i="18"/>
  <c r="B225" i="18"/>
  <c r="B226" i="18"/>
  <c r="B227" i="18"/>
  <c r="B228" i="18"/>
  <c r="B229" i="18"/>
  <c r="B230" i="18"/>
  <c r="B231" i="18"/>
  <c r="B232" i="18"/>
  <c r="B233" i="18"/>
  <c r="B234" i="18"/>
  <c r="B235" i="18"/>
  <c r="B236" i="18"/>
  <c r="B237" i="18"/>
  <c r="B238" i="18"/>
  <c r="B239" i="18"/>
  <c r="B240" i="18"/>
  <c r="B216" i="18"/>
  <c r="B182" i="18"/>
  <c r="B183" i="18"/>
  <c r="B184" i="18"/>
  <c r="B185" i="18"/>
  <c r="B186" i="18"/>
  <c r="B187" i="18"/>
  <c r="B188" i="18"/>
  <c r="B189" i="18"/>
  <c r="B190" i="18"/>
  <c r="B191" i="18"/>
  <c r="B192" i="18"/>
  <c r="B193" i="18"/>
  <c r="B194" i="18"/>
  <c r="B195" i="18"/>
  <c r="B196" i="18"/>
  <c r="B197" i="18"/>
  <c r="B198" i="18"/>
  <c r="B199" i="18"/>
  <c r="B200" i="18"/>
  <c r="B201" i="18"/>
  <c r="B202" i="18"/>
  <c r="B203" i="18"/>
  <c r="B204" i="18"/>
  <c r="B205" i="18"/>
  <c r="B181" i="18"/>
  <c r="B147" i="18"/>
  <c r="B148" i="18"/>
  <c r="B149" i="18"/>
  <c r="B150" i="18"/>
  <c r="B151" i="18"/>
  <c r="B152" i="18"/>
  <c r="B153" i="18"/>
  <c r="B154" i="18"/>
  <c r="B155" i="18"/>
  <c r="B156" i="18"/>
  <c r="B157" i="18"/>
  <c r="B158" i="18"/>
  <c r="B159" i="18"/>
  <c r="B160" i="18"/>
  <c r="B161" i="18"/>
  <c r="B162" i="18"/>
  <c r="B163" i="18"/>
  <c r="B164" i="18"/>
  <c r="B165" i="18"/>
  <c r="B166" i="18"/>
  <c r="B167" i="18"/>
  <c r="B168" i="18"/>
  <c r="B169" i="18"/>
  <c r="B170" i="18"/>
  <c r="B146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11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76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41" i="18"/>
  <c r="C458" i="18"/>
  <c r="C457" i="18"/>
  <c r="C423" i="18"/>
  <c r="C422" i="18"/>
  <c r="C388" i="18"/>
  <c r="C387" i="18"/>
  <c r="C353" i="18"/>
  <c r="C352" i="18"/>
  <c r="C318" i="18"/>
  <c r="C317" i="18"/>
  <c r="C283" i="18"/>
  <c r="C282" i="18"/>
  <c r="C248" i="18"/>
  <c r="C247" i="18"/>
  <c r="C213" i="18"/>
  <c r="C212" i="18"/>
  <c r="C178" i="18"/>
  <c r="C177" i="18"/>
  <c r="C143" i="18"/>
  <c r="C142" i="18"/>
  <c r="C108" i="18"/>
  <c r="C107" i="18"/>
  <c r="C73" i="18"/>
  <c r="C72" i="18"/>
  <c r="C38" i="18"/>
  <c r="C37" i="18"/>
  <c r="C3" i="18"/>
  <c r="C2" i="18"/>
  <c r="D490" i="18"/>
  <c r="G486" i="18"/>
  <c r="G487" i="18" s="1"/>
  <c r="E486" i="18"/>
  <c r="E487" i="18" s="1"/>
  <c r="D486" i="18"/>
  <c r="D487" i="18" s="1"/>
  <c r="C486" i="18"/>
  <c r="C487" i="18" s="1"/>
  <c r="I485" i="18"/>
  <c r="I484" i="18"/>
  <c r="I483" i="18"/>
  <c r="I482" i="18"/>
  <c r="I481" i="18"/>
  <c r="I480" i="18"/>
  <c r="I479" i="18"/>
  <c r="I478" i="18"/>
  <c r="I477" i="18"/>
  <c r="I476" i="18"/>
  <c r="I475" i="18"/>
  <c r="I474" i="18"/>
  <c r="I473" i="18"/>
  <c r="I472" i="18"/>
  <c r="I471" i="18"/>
  <c r="I470" i="18"/>
  <c r="I469" i="18"/>
  <c r="I468" i="18"/>
  <c r="I467" i="18"/>
  <c r="I466" i="18"/>
  <c r="I465" i="18"/>
  <c r="I464" i="18"/>
  <c r="I463" i="18"/>
  <c r="I462" i="18"/>
  <c r="I461" i="18"/>
  <c r="D455" i="18"/>
  <c r="G451" i="18"/>
  <c r="G452" i="18" s="1"/>
  <c r="E451" i="18"/>
  <c r="E452" i="18" s="1"/>
  <c r="D451" i="18"/>
  <c r="D452" i="18" s="1"/>
  <c r="C451" i="18"/>
  <c r="C452" i="18" s="1"/>
  <c r="I450" i="18"/>
  <c r="I449" i="18"/>
  <c r="I448" i="18"/>
  <c r="I447" i="18"/>
  <c r="I446" i="18"/>
  <c r="I445" i="18"/>
  <c r="I444" i="18"/>
  <c r="I443" i="18"/>
  <c r="I442" i="18"/>
  <c r="I441" i="18"/>
  <c r="I440" i="18"/>
  <c r="I439" i="18"/>
  <c r="I438" i="18"/>
  <c r="I437" i="18"/>
  <c r="I436" i="18"/>
  <c r="I435" i="18"/>
  <c r="I434" i="18"/>
  <c r="I433" i="18"/>
  <c r="I432" i="18"/>
  <c r="I431" i="18"/>
  <c r="I430" i="18"/>
  <c r="I429" i="18"/>
  <c r="I428" i="18"/>
  <c r="I427" i="18"/>
  <c r="I426" i="18"/>
  <c r="D420" i="18"/>
  <c r="G416" i="18"/>
  <c r="G417" i="18" s="1"/>
  <c r="E416" i="18"/>
  <c r="E417" i="18" s="1"/>
  <c r="D416" i="18"/>
  <c r="D417" i="18" s="1"/>
  <c r="C416" i="18"/>
  <c r="C417" i="18" s="1"/>
  <c r="D385" i="18"/>
  <c r="G381" i="18"/>
  <c r="G382" i="18" s="1"/>
  <c r="E381" i="18"/>
  <c r="E382" i="18" s="1"/>
  <c r="D381" i="18"/>
  <c r="D382" i="18" s="1"/>
  <c r="C381" i="18"/>
  <c r="C382" i="18" s="1"/>
  <c r="D350" i="18"/>
  <c r="G346" i="18"/>
  <c r="G347" i="18" s="1"/>
  <c r="E346" i="18"/>
  <c r="E347" i="18" s="1"/>
  <c r="D346" i="18"/>
  <c r="D347" i="18" s="1"/>
  <c r="C346" i="18"/>
  <c r="C347" i="18" s="1"/>
  <c r="I345" i="18"/>
  <c r="I344" i="18"/>
  <c r="I343" i="18"/>
  <c r="I342" i="18"/>
  <c r="I341" i="18"/>
  <c r="I340" i="18"/>
  <c r="I339" i="18"/>
  <c r="I338" i="18"/>
  <c r="I337" i="18"/>
  <c r="I336" i="18"/>
  <c r="I335" i="18"/>
  <c r="I334" i="18"/>
  <c r="I333" i="18"/>
  <c r="I332" i="18"/>
  <c r="I331" i="18"/>
  <c r="I330" i="18"/>
  <c r="I329" i="18"/>
  <c r="I328" i="18"/>
  <c r="I327" i="18"/>
  <c r="I326" i="18"/>
  <c r="I325" i="18"/>
  <c r="I324" i="18"/>
  <c r="I323" i="18"/>
  <c r="I322" i="18"/>
  <c r="I321" i="18"/>
  <c r="D315" i="18"/>
  <c r="G311" i="18"/>
  <c r="G312" i="18" s="1"/>
  <c r="E311" i="18"/>
  <c r="E312" i="18" s="1"/>
  <c r="D311" i="18"/>
  <c r="D312" i="18" s="1"/>
  <c r="C311" i="18"/>
  <c r="C312" i="18" s="1"/>
  <c r="I310" i="18"/>
  <c r="I309" i="18"/>
  <c r="I308" i="18"/>
  <c r="I307" i="18"/>
  <c r="I306" i="18"/>
  <c r="I305" i="18"/>
  <c r="I304" i="18"/>
  <c r="I303" i="18"/>
  <c r="I302" i="18"/>
  <c r="I301" i="18"/>
  <c r="I300" i="18"/>
  <c r="I299" i="18"/>
  <c r="I298" i="18"/>
  <c r="I297" i="18"/>
  <c r="I296" i="18"/>
  <c r="I295" i="18"/>
  <c r="I294" i="18"/>
  <c r="I293" i="18"/>
  <c r="I292" i="18"/>
  <c r="I291" i="18"/>
  <c r="I290" i="18"/>
  <c r="I289" i="18"/>
  <c r="I288" i="18"/>
  <c r="I287" i="18"/>
  <c r="I286" i="18"/>
  <c r="D280" i="18"/>
  <c r="G276" i="18"/>
  <c r="G277" i="18" s="1"/>
  <c r="E276" i="18"/>
  <c r="E277" i="18" s="1"/>
  <c r="D276" i="18"/>
  <c r="D277" i="18" s="1"/>
  <c r="C276" i="18"/>
  <c r="C277" i="18" s="1"/>
  <c r="I275" i="18"/>
  <c r="I274" i="18"/>
  <c r="I273" i="18"/>
  <c r="I272" i="18"/>
  <c r="I271" i="18"/>
  <c r="I270" i="18"/>
  <c r="I269" i="18"/>
  <c r="I268" i="18"/>
  <c r="I267" i="18"/>
  <c r="I266" i="18"/>
  <c r="I265" i="18"/>
  <c r="I264" i="18"/>
  <c r="I263" i="18"/>
  <c r="I262" i="18"/>
  <c r="I261" i="18"/>
  <c r="I260" i="18"/>
  <c r="I259" i="18"/>
  <c r="I258" i="18"/>
  <c r="I257" i="18"/>
  <c r="I256" i="18"/>
  <c r="I255" i="18"/>
  <c r="I254" i="18"/>
  <c r="I253" i="18"/>
  <c r="I252" i="18"/>
  <c r="D245" i="18"/>
  <c r="G241" i="18"/>
  <c r="G242" i="18" s="1"/>
  <c r="E241" i="18"/>
  <c r="E242" i="18" s="1"/>
  <c r="D241" i="18"/>
  <c r="D242" i="18" s="1"/>
  <c r="C241" i="18"/>
  <c r="C242" i="18" s="1"/>
  <c r="I240" i="18"/>
  <c r="I239" i="18"/>
  <c r="I238" i="18"/>
  <c r="I237" i="18"/>
  <c r="I236" i="18"/>
  <c r="I235" i="18"/>
  <c r="I234" i="18"/>
  <c r="I233" i="18"/>
  <c r="I232" i="18"/>
  <c r="I231" i="18"/>
  <c r="I230" i="18"/>
  <c r="I229" i="18"/>
  <c r="I228" i="18"/>
  <c r="I227" i="18"/>
  <c r="I226" i="18"/>
  <c r="I225" i="18"/>
  <c r="I224" i="18"/>
  <c r="I223" i="18"/>
  <c r="I222" i="18"/>
  <c r="I221" i="18"/>
  <c r="I220" i="18"/>
  <c r="I219" i="18"/>
  <c r="I218" i="18"/>
  <c r="I217" i="18"/>
  <c r="D210" i="18"/>
  <c r="G206" i="18"/>
  <c r="G207" i="18" s="1"/>
  <c r="E206" i="18"/>
  <c r="E207" i="18" s="1"/>
  <c r="D206" i="18"/>
  <c r="D207" i="18" s="1"/>
  <c r="C206" i="18"/>
  <c r="C207" i="18" s="1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D175" i="18"/>
  <c r="G171" i="18"/>
  <c r="G172" i="18" s="1"/>
  <c r="E171" i="18"/>
  <c r="E172" i="18" s="1"/>
  <c r="D171" i="18"/>
  <c r="D172" i="18" s="1"/>
  <c r="C171" i="18"/>
  <c r="C172" i="18" s="1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D140" i="18"/>
  <c r="G136" i="18"/>
  <c r="G137" i="18" s="1"/>
  <c r="E136" i="18"/>
  <c r="E137" i="18" s="1"/>
  <c r="D136" i="18"/>
  <c r="D137" i="18" s="1"/>
  <c r="C136" i="18"/>
  <c r="C137" i="18" s="1"/>
  <c r="I135" i="18"/>
  <c r="I134" i="18"/>
  <c r="I133" i="18"/>
  <c r="I132" i="18"/>
  <c r="I131" i="18"/>
  <c r="I130" i="18"/>
  <c r="I129" i="18"/>
  <c r="I128" i="18"/>
  <c r="I127" i="18"/>
  <c r="I126" i="18"/>
  <c r="I125" i="18"/>
  <c r="I124" i="18"/>
  <c r="I123" i="18"/>
  <c r="I122" i="18"/>
  <c r="I121" i="18"/>
  <c r="I120" i="18"/>
  <c r="I119" i="18"/>
  <c r="I118" i="18"/>
  <c r="I117" i="18"/>
  <c r="I116" i="18"/>
  <c r="I115" i="18"/>
  <c r="I114" i="18"/>
  <c r="I113" i="18"/>
  <c r="I112" i="18"/>
  <c r="D105" i="18"/>
  <c r="G101" i="18"/>
  <c r="G102" i="18" s="1"/>
  <c r="E101" i="18"/>
  <c r="E102" i="18" s="1"/>
  <c r="D101" i="18"/>
  <c r="D102" i="18" s="1"/>
  <c r="C101" i="18"/>
  <c r="C102" i="18" s="1"/>
  <c r="I100" i="18"/>
  <c r="I99" i="18"/>
  <c r="I98" i="18"/>
  <c r="I97" i="18"/>
  <c r="I96" i="18"/>
  <c r="I95" i="18"/>
  <c r="I94" i="18"/>
  <c r="I93" i="18"/>
  <c r="I92" i="18"/>
  <c r="I91" i="18"/>
  <c r="I90" i="18"/>
  <c r="I89" i="18"/>
  <c r="I88" i="18"/>
  <c r="I87" i="18"/>
  <c r="I86" i="18"/>
  <c r="I85" i="18"/>
  <c r="I84" i="18"/>
  <c r="I83" i="18"/>
  <c r="I82" i="18"/>
  <c r="I81" i="18"/>
  <c r="I80" i="18"/>
  <c r="I79" i="18"/>
  <c r="I78" i="18"/>
  <c r="I77" i="18"/>
  <c r="I76" i="18"/>
  <c r="D70" i="18"/>
  <c r="G66" i="18"/>
  <c r="G67" i="18" s="1"/>
  <c r="E66" i="18"/>
  <c r="E67" i="18" s="1"/>
  <c r="D66" i="18"/>
  <c r="D67" i="18" s="1"/>
  <c r="C66" i="18"/>
  <c r="C67" i="18" s="1"/>
  <c r="I65" i="18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D35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6" i="18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C3" i="21"/>
  <c r="B9" i="21"/>
  <c r="H162" i="18" l="1"/>
  <c r="I162" i="18" s="1"/>
  <c r="C177" i="21"/>
  <c r="E177" i="21" s="1"/>
  <c r="H149" i="18"/>
  <c r="I149" i="18" s="1"/>
  <c r="C164" i="21"/>
  <c r="E164" i="21" s="1"/>
  <c r="H153" i="18"/>
  <c r="I153" i="18" s="1"/>
  <c r="C168" i="21"/>
  <c r="E168" i="21" s="1"/>
  <c r="H157" i="18"/>
  <c r="I157" i="18" s="1"/>
  <c r="C172" i="21"/>
  <c r="E172" i="21" s="1"/>
  <c r="H161" i="18"/>
  <c r="I161" i="18" s="1"/>
  <c r="C176" i="21"/>
  <c r="E176" i="21" s="1"/>
  <c r="H165" i="18"/>
  <c r="I165" i="18" s="1"/>
  <c r="C180" i="21"/>
  <c r="E180" i="21" s="1"/>
  <c r="H169" i="18"/>
  <c r="I169" i="18" s="1"/>
  <c r="C184" i="21"/>
  <c r="E184" i="21" s="1"/>
  <c r="H183" i="18"/>
  <c r="I183" i="18" s="1"/>
  <c r="C201" i="21"/>
  <c r="E201" i="21" s="1"/>
  <c r="H187" i="18"/>
  <c r="I187" i="18" s="1"/>
  <c r="C205" i="21"/>
  <c r="E205" i="21" s="1"/>
  <c r="H191" i="18"/>
  <c r="I191" i="18" s="1"/>
  <c r="C209" i="21"/>
  <c r="E209" i="21" s="1"/>
  <c r="H195" i="18"/>
  <c r="I195" i="18" s="1"/>
  <c r="C213" i="21"/>
  <c r="E213" i="21" s="1"/>
  <c r="H199" i="18"/>
  <c r="I199" i="18" s="1"/>
  <c r="C217" i="21"/>
  <c r="E217" i="21" s="1"/>
  <c r="H203" i="18"/>
  <c r="I203" i="18" s="1"/>
  <c r="C221" i="21"/>
  <c r="E221" i="21" s="1"/>
  <c r="D34" i="21"/>
  <c r="D35" i="21" s="1"/>
  <c r="H150" i="18"/>
  <c r="I150" i="18" s="1"/>
  <c r="C165" i="21"/>
  <c r="E165" i="21" s="1"/>
  <c r="H154" i="18"/>
  <c r="I154" i="18" s="1"/>
  <c r="C169" i="21"/>
  <c r="E169" i="21" s="1"/>
  <c r="H158" i="18"/>
  <c r="I158" i="18" s="1"/>
  <c r="C173" i="21"/>
  <c r="E173" i="21" s="1"/>
  <c r="H166" i="18"/>
  <c r="I166" i="18" s="1"/>
  <c r="C181" i="21"/>
  <c r="E181" i="21" s="1"/>
  <c r="H170" i="18"/>
  <c r="I170" i="18" s="1"/>
  <c r="C185" i="21"/>
  <c r="E185" i="21" s="1"/>
  <c r="H184" i="18"/>
  <c r="I184" i="18" s="1"/>
  <c r="C202" i="21"/>
  <c r="E202" i="21" s="1"/>
  <c r="H192" i="18"/>
  <c r="I192" i="18" s="1"/>
  <c r="C210" i="21"/>
  <c r="E210" i="21" s="1"/>
  <c r="H200" i="18"/>
  <c r="I200" i="18" s="1"/>
  <c r="C218" i="21"/>
  <c r="E218" i="21" s="1"/>
  <c r="H147" i="18"/>
  <c r="I147" i="18" s="1"/>
  <c r="C162" i="21"/>
  <c r="H151" i="18"/>
  <c r="I151" i="18" s="1"/>
  <c r="C166" i="21"/>
  <c r="E166" i="21" s="1"/>
  <c r="H155" i="18"/>
  <c r="I155" i="18" s="1"/>
  <c r="C170" i="21"/>
  <c r="E170" i="21" s="1"/>
  <c r="H159" i="18"/>
  <c r="I159" i="18" s="1"/>
  <c r="C174" i="21"/>
  <c r="E174" i="21" s="1"/>
  <c r="H163" i="18"/>
  <c r="I163" i="18" s="1"/>
  <c r="C178" i="21"/>
  <c r="E178" i="21" s="1"/>
  <c r="H167" i="18"/>
  <c r="I167" i="18" s="1"/>
  <c r="C182" i="21"/>
  <c r="E182" i="21" s="1"/>
  <c r="H185" i="18"/>
  <c r="I185" i="18" s="1"/>
  <c r="C203" i="21"/>
  <c r="E203" i="21" s="1"/>
  <c r="H189" i="18"/>
  <c r="I189" i="18" s="1"/>
  <c r="C207" i="21"/>
  <c r="E207" i="21" s="1"/>
  <c r="H193" i="18"/>
  <c r="I193" i="18" s="1"/>
  <c r="C211" i="21"/>
  <c r="E211" i="21" s="1"/>
  <c r="H197" i="18"/>
  <c r="I197" i="18" s="1"/>
  <c r="C215" i="21"/>
  <c r="E215" i="21" s="1"/>
  <c r="H201" i="18"/>
  <c r="I201" i="18" s="1"/>
  <c r="C219" i="21"/>
  <c r="E219" i="21" s="1"/>
  <c r="H205" i="18"/>
  <c r="I205" i="18" s="1"/>
  <c r="C223" i="21"/>
  <c r="E223" i="21" s="1"/>
  <c r="H188" i="18"/>
  <c r="I188" i="18" s="1"/>
  <c r="C206" i="21"/>
  <c r="E206" i="21" s="1"/>
  <c r="H196" i="18"/>
  <c r="I196" i="18" s="1"/>
  <c r="C214" i="21"/>
  <c r="E214" i="21" s="1"/>
  <c r="H204" i="18"/>
  <c r="I204" i="18" s="1"/>
  <c r="C222" i="21"/>
  <c r="E222" i="21" s="1"/>
  <c r="H148" i="18"/>
  <c r="I148" i="18" s="1"/>
  <c r="C163" i="21"/>
  <c r="E163" i="21" s="1"/>
  <c r="H152" i="18"/>
  <c r="I152" i="18" s="1"/>
  <c r="C167" i="21"/>
  <c r="E167" i="21" s="1"/>
  <c r="H156" i="18"/>
  <c r="I156" i="18" s="1"/>
  <c r="C171" i="21"/>
  <c r="E171" i="21" s="1"/>
  <c r="H160" i="18"/>
  <c r="I160" i="18" s="1"/>
  <c r="C175" i="21"/>
  <c r="E175" i="21" s="1"/>
  <c r="H164" i="18"/>
  <c r="I164" i="18" s="1"/>
  <c r="C179" i="21"/>
  <c r="E179" i="21" s="1"/>
  <c r="H168" i="18"/>
  <c r="I168" i="18" s="1"/>
  <c r="C183" i="21"/>
  <c r="E183" i="21" s="1"/>
  <c r="H182" i="18"/>
  <c r="I182" i="18" s="1"/>
  <c r="C200" i="21"/>
  <c r="H186" i="18"/>
  <c r="I186" i="18" s="1"/>
  <c r="C204" i="21"/>
  <c r="E204" i="21" s="1"/>
  <c r="H190" i="18"/>
  <c r="I190" i="18" s="1"/>
  <c r="C208" i="21"/>
  <c r="E208" i="21" s="1"/>
  <c r="H194" i="18"/>
  <c r="I194" i="18" s="1"/>
  <c r="C212" i="21"/>
  <c r="E212" i="21" s="1"/>
  <c r="H198" i="18"/>
  <c r="I198" i="18" s="1"/>
  <c r="C216" i="21"/>
  <c r="E216" i="21" s="1"/>
  <c r="H202" i="18"/>
  <c r="I202" i="18" s="1"/>
  <c r="C220" i="21"/>
  <c r="E220" i="21" s="1"/>
  <c r="I10" i="21"/>
  <c r="J10" i="21" s="1"/>
  <c r="I30" i="21"/>
  <c r="J30" i="21" s="1"/>
  <c r="I29" i="21"/>
  <c r="J29" i="21" s="1"/>
  <c r="I13" i="21"/>
  <c r="J13" i="21" s="1"/>
  <c r="I17" i="21"/>
  <c r="J17" i="21" s="1"/>
  <c r="I25" i="21"/>
  <c r="J25" i="21" s="1"/>
  <c r="I30" i="22"/>
  <c r="I44" i="22"/>
  <c r="G32" i="21"/>
  <c r="I28" i="21"/>
  <c r="J28" i="21" s="1"/>
  <c r="I26" i="22"/>
  <c r="I25" i="22"/>
  <c r="I77" i="22"/>
  <c r="I33" i="21"/>
  <c r="J33" i="21" s="1"/>
  <c r="H66" i="22"/>
  <c r="H67" i="22" s="1"/>
  <c r="F416" i="22"/>
  <c r="F417" i="22" s="1"/>
  <c r="F171" i="18"/>
  <c r="F172" i="18" s="1"/>
  <c r="F241" i="18"/>
  <c r="F242" i="18" s="1"/>
  <c r="F206" i="18"/>
  <c r="F207" i="18" s="1"/>
  <c r="F311" i="18"/>
  <c r="F312" i="18" s="1"/>
  <c r="I24" i="22"/>
  <c r="G22" i="21"/>
  <c r="I22" i="21" s="1"/>
  <c r="J22" i="21" s="1"/>
  <c r="G19" i="21"/>
  <c r="I19" i="21" s="1"/>
  <c r="J19" i="21" s="1"/>
  <c r="G15" i="21"/>
  <c r="I15" i="21" s="1"/>
  <c r="J15" i="21" s="1"/>
  <c r="G12" i="21"/>
  <c r="I12" i="21" s="1"/>
  <c r="J12" i="21" s="1"/>
  <c r="I23" i="22"/>
  <c r="I22" i="22"/>
  <c r="I24" i="21"/>
  <c r="J24" i="21" s="1"/>
  <c r="I21" i="22"/>
  <c r="I20" i="22"/>
  <c r="G21" i="21"/>
  <c r="I21" i="21" s="1"/>
  <c r="J21" i="21" s="1"/>
  <c r="I20" i="21"/>
  <c r="J20" i="21" s="1"/>
  <c r="I17" i="22"/>
  <c r="G18" i="21"/>
  <c r="I18" i="21" s="1"/>
  <c r="J18" i="21" s="1"/>
  <c r="I14" i="22"/>
  <c r="I13" i="22"/>
  <c r="G14" i="21"/>
  <c r="I14" i="21" s="1"/>
  <c r="J14" i="21" s="1"/>
  <c r="I10" i="22"/>
  <c r="G11" i="21"/>
  <c r="I11" i="21" s="1"/>
  <c r="J11" i="21" s="1"/>
  <c r="I7" i="22"/>
  <c r="F31" i="22"/>
  <c r="F32" i="22" s="1"/>
  <c r="I26" i="21"/>
  <c r="J26" i="21" s="1"/>
  <c r="I31" i="21"/>
  <c r="J31" i="21" s="1"/>
  <c r="I32" i="21"/>
  <c r="J32" i="21" s="1"/>
  <c r="I16" i="21"/>
  <c r="J16" i="21" s="1"/>
  <c r="I6" i="22"/>
  <c r="H136" i="22"/>
  <c r="H137" i="22" s="1"/>
  <c r="F241" i="22"/>
  <c r="F242" i="22" s="1"/>
  <c r="I216" i="22"/>
  <c r="F206" i="22"/>
  <c r="F207" i="22" s="1"/>
  <c r="I181" i="22"/>
  <c r="F346" i="22"/>
  <c r="F347" i="22" s="1"/>
  <c r="I321" i="22"/>
  <c r="F276" i="22"/>
  <c r="F277" i="22" s="1"/>
  <c r="I251" i="22"/>
  <c r="F136" i="22"/>
  <c r="F137" i="22" s="1"/>
  <c r="F171" i="22"/>
  <c r="F172" i="22" s="1"/>
  <c r="I146" i="22"/>
  <c r="F311" i="22"/>
  <c r="F312" i="22" s="1"/>
  <c r="I286" i="22"/>
  <c r="F381" i="22"/>
  <c r="F382" i="22" s="1"/>
  <c r="F451" i="22"/>
  <c r="F452" i="22" s="1"/>
  <c r="I426" i="22"/>
  <c r="F486" i="22"/>
  <c r="F487" i="22" s="1"/>
  <c r="I461" i="22"/>
  <c r="H486" i="18"/>
  <c r="H487" i="18" s="1"/>
  <c r="H101" i="18"/>
  <c r="H102" i="18" s="1"/>
  <c r="F276" i="18"/>
  <c r="F277" i="18" s="1"/>
  <c r="F66" i="18"/>
  <c r="F67" i="18" s="1"/>
  <c r="F136" i="18"/>
  <c r="F137" i="18" s="1"/>
  <c r="F381" i="18"/>
  <c r="F382" i="18" s="1"/>
  <c r="H311" i="18"/>
  <c r="H312" i="18" s="1"/>
  <c r="H451" i="18"/>
  <c r="H452" i="18" s="1"/>
  <c r="H346" i="18"/>
  <c r="H347" i="18" s="1"/>
  <c r="F486" i="18"/>
  <c r="F487" i="18" s="1"/>
  <c r="F101" i="18"/>
  <c r="F102" i="18" s="1"/>
  <c r="F416" i="18"/>
  <c r="F417" i="18" s="1"/>
  <c r="F346" i="18"/>
  <c r="F347" i="18" s="1"/>
  <c r="H416" i="18"/>
  <c r="H417" i="18" s="1"/>
  <c r="F451" i="18"/>
  <c r="F452" i="18" s="1"/>
  <c r="I181" i="18"/>
  <c r="C31" i="18"/>
  <c r="C32" i="18" s="1"/>
  <c r="C10" i="21"/>
  <c r="E10" i="21" s="1"/>
  <c r="F10" i="21" s="1"/>
  <c r="K217" i="21" l="1"/>
  <c r="F217" i="21"/>
  <c r="F209" i="21"/>
  <c r="K209" i="21"/>
  <c r="F201" i="21"/>
  <c r="K201" i="21"/>
  <c r="F180" i="21"/>
  <c r="K180" i="21"/>
  <c r="F172" i="21"/>
  <c r="K172" i="21"/>
  <c r="F164" i="21"/>
  <c r="K164" i="21"/>
  <c r="F216" i="21"/>
  <c r="K216" i="21"/>
  <c r="F208" i="21"/>
  <c r="K208" i="21"/>
  <c r="C224" i="21"/>
  <c r="C225" i="21" s="1"/>
  <c r="E200" i="21"/>
  <c r="F179" i="21"/>
  <c r="K179" i="21"/>
  <c r="F171" i="21"/>
  <c r="K171" i="21"/>
  <c r="F163" i="21"/>
  <c r="K163" i="21"/>
  <c r="F214" i="21"/>
  <c r="K214" i="21"/>
  <c r="K223" i="21"/>
  <c r="F223" i="21"/>
  <c r="F215" i="21"/>
  <c r="K215" i="21"/>
  <c r="F207" i="21"/>
  <c r="K207" i="21"/>
  <c r="F182" i="21"/>
  <c r="K182" i="21"/>
  <c r="F174" i="21"/>
  <c r="K174" i="21"/>
  <c r="F166" i="21"/>
  <c r="K166" i="21"/>
  <c r="F218" i="21"/>
  <c r="K218" i="21"/>
  <c r="K202" i="21"/>
  <c r="F202" i="21"/>
  <c r="F181" i="21"/>
  <c r="K181" i="21"/>
  <c r="F169" i="21"/>
  <c r="K169" i="21"/>
  <c r="K221" i="21"/>
  <c r="F221" i="21"/>
  <c r="K213" i="21"/>
  <c r="F213" i="21"/>
  <c r="F205" i="21"/>
  <c r="K205" i="21"/>
  <c r="K184" i="21"/>
  <c r="F184" i="21"/>
  <c r="F176" i="21"/>
  <c r="K176" i="21"/>
  <c r="F168" i="21"/>
  <c r="K168" i="21"/>
  <c r="F177" i="21"/>
  <c r="K177" i="21"/>
  <c r="F220" i="21"/>
  <c r="K220" i="21"/>
  <c r="F212" i="21"/>
  <c r="K212" i="21"/>
  <c r="K204" i="21"/>
  <c r="F204" i="21"/>
  <c r="F183" i="21"/>
  <c r="K183" i="21"/>
  <c r="F175" i="21"/>
  <c r="K175" i="21"/>
  <c r="F167" i="21"/>
  <c r="K167" i="21"/>
  <c r="F222" i="21"/>
  <c r="K222" i="21"/>
  <c r="F206" i="21"/>
  <c r="K206" i="21"/>
  <c r="K219" i="21"/>
  <c r="F219" i="21"/>
  <c r="F211" i="21"/>
  <c r="K211" i="21"/>
  <c r="F203" i="21"/>
  <c r="K203" i="21"/>
  <c r="F178" i="21"/>
  <c r="K178" i="21"/>
  <c r="F170" i="21"/>
  <c r="K170" i="21"/>
  <c r="E162" i="21"/>
  <c r="C186" i="21"/>
  <c r="C187" i="21" s="1"/>
  <c r="F210" i="21"/>
  <c r="K210" i="21"/>
  <c r="F185" i="21"/>
  <c r="K185" i="21"/>
  <c r="F173" i="21"/>
  <c r="K173" i="21"/>
  <c r="F165" i="21"/>
  <c r="K165" i="21"/>
  <c r="H101" i="22"/>
  <c r="H102" i="22" s="1"/>
  <c r="G34" i="21"/>
  <c r="G35" i="21" s="1"/>
  <c r="J9" i="21"/>
  <c r="I34" i="21"/>
  <c r="I35" i="21" s="1"/>
  <c r="H276" i="18"/>
  <c r="H277" i="18" s="1"/>
  <c r="I251" i="18"/>
  <c r="H241" i="18"/>
  <c r="H242" i="18" s="1"/>
  <c r="I216" i="18"/>
  <c r="H171" i="18"/>
  <c r="H172" i="18" s="1"/>
  <c r="I146" i="18"/>
  <c r="H136" i="18"/>
  <c r="H137" i="18" s="1"/>
  <c r="I111" i="18"/>
  <c r="H66" i="18"/>
  <c r="H67" i="18" s="1"/>
  <c r="I41" i="18"/>
  <c r="I29" i="18"/>
  <c r="C32" i="21"/>
  <c r="E32" i="21" s="1"/>
  <c r="F32" i="21" s="1"/>
  <c r="I26" i="18"/>
  <c r="C29" i="21"/>
  <c r="E29" i="21" s="1"/>
  <c r="I30" i="18"/>
  <c r="C33" i="21"/>
  <c r="E33" i="21" s="1"/>
  <c r="I25" i="18"/>
  <c r="C28" i="21"/>
  <c r="E28" i="21" s="1"/>
  <c r="F28" i="21" s="1"/>
  <c r="I27" i="18"/>
  <c r="C30" i="21"/>
  <c r="E30" i="21" s="1"/>
  <c r="F30" i="21" s="1"/>
  <c r="I28" i="18"/>
  <c r="C31" i="21"/>
  <c r="E31" i="21" s="1"/>
  <c r="F31" i="21" s="1"/>
  <c r="H31" i="22"/>
  <c r="H32" i="22" s="1"/>
  <c r="I24" i="18"/>
  <c r="C27" i="21"/>
  <c r="E27" i="21" s="1"/>
  <c r="F27" i="21" s="1"/>
  <c r="I23" i="18"/>
  <c r="C26" i="21"/>
  <c r="E26" i="21" s="1"/>
  <c r="F26" i="21" s="1"/>
  <c r="I22" i="18"/>
  <c r="C25" i="21"/>
  <c r="E25" i="21" s="1"/>
  <c r="I21" i="18"/>
  <c r="C24" i="21"/>
  <c r="E24" i="21" s="1"/>
  <c r="F24" i="21" s="1"/>
  <c r="I20" i="18"/>
  <c r="C23" i="21"/>
  <c r="E23" i="21" s="1"/>
  <c r="F23" i="21" s="1"/>
  <c r="I19" i="18"/>
  <c r="C22" i="21"/>
  <c r="E22" i="21" s="1"/>
  <c r="F22" i="21" s="1"/>
  <c r="I18" i="18"/>
  <c r="C21" i="21"/>
  <c r="E21" i="21" s="1"/>
  <c r="I17" i="18"/>
  <c r="C20" i="21"/>
  <c r="E20" i="21" s="1"/>
  <c r="F20" i="21" s="1"/>
  <c r="I16" i="18"/>
  <c r="C19" i="21"/>
  <c r="E19" i="21" s="1"/>
  <c r="F19" i="21" s="1"/>
  <c r="I15" i="18"/>
  <c r="C18" i="21"/>
  <c r="E18" i="21" s="1"/>
  <c r="F18" i="21" s="1"/>
  <c r="I14" i="18"/>
  <c r="C17" i="21"/>
  <c r="E17" i="21" s="1"/>
  <c r="I13" i="18"/>
  <c r="C16" i="21"/>
  <c r="E16" i="21" s="1"/>
  <c r="F16" i="21" s="1"/>
  <c r="I12" i="18"/>
  <c r="C15" i="21"/>
  <c r="E15" i="21" s="1"/>
  <c r="F15" i="21" s="1"/>
  <c r="I11" i="18"/>
  <c r="C14" i="21"/>
  <c r="E14" i="21" s="1"/>
  <c r="F14" i="21" s="1"/>
  <c r="I10" i="18"/>
  <c r="C13" i="21"/>
  <c r="E13" i="21" s="1"/>
  <c r="F13" i="21" s="1"/>
  <c r="I9" i="18"/>
  <c r="C12" i="21"/>
  <c r="E12" i="21" s="1"/>
  <c r="F12" i="21" s="1"/>
  <c r="I8" i="18"/>
  <c r="C11" i="21"/>
  <c r="E11" i="21" s="1"/>
  <c r="F11" i="21" s="1"/>
  <c r="K10" i="21"/>
  <c r="I6" i="18"/>
  <c r="C9" i="21"/>
  <c r="E9" i="21" s="1"/>
  <c r="H486" i="22"/>
  <c r="H487" i="22" s="1"/>
  <c r="H171" i="22"/>
  <c r="H172" i="22" s="1"/>
  <c r="H346" i="22"/>
  <c r="H347" i="22" s="1"/>
  <c r="H241" i="22"/>
  <c r="H242" i="22" s="1"/>
  <c r="H451" i="22"/>
  <c r="H452" i="22" s="1"/>
  <c r="H311" i="22"/>
  <c r="H312" i="22" s="1"/>
  <c r="H416" i="22"/>
  <c r="H417" i="22" s="1"/>
  <c r="H276" i="22"/>
  <c r="H277" i="22" s="1"/>
  <c r="H206" i="22"/>
  <c r="H207" i="22" s="1"/>
  <c r="H206" i="18"/>
  <c r="H207" i="18" s="1"/>
  <c r="I7" i="18"/>
  <c r="L10" i="21" l="1"/>
  <c r="C7" i="23"/>
  <c r="L165" i="21"/>
  <c r="G10" i="23"/>
  <c r="M165" i="21"/>
  <c r="G30" i="23"/>
  <c r="M185" i="21"/>
  <c r="L185" i="21"/>
  <c r="G23" i="23"/>
  <c r="L178" i="21"/>
  <c r="M178" i="21"/>
  <c r="H18" i="23"/>
  <c r="L211" i="21"/>
  <c r="M211" i="21"/>
  <c r="H13" i="23"/>
  <c r="M206" i="21"/>
  <c r="L206" i="21"/>
  <c r="L167" i="21"/>
  <c r="G12" i="23"/>
  <c r="M167" i="21"/>
  <c r="G28" i="23"/>
  <c r="M183" i="21"/>
  <c r="L183" i="21"/>
  <c r="L212" i="21"/>
  <c r="H19" i="23"/>
  <c r="M212" i="21"/>
  <c r="G22" i="23"/>
  <c r="M177" i="21"/>
  <c r="L177" i="21"/>
  <c r="L176" i="21"/>
  <c r="G21" i="23"/>
  <c r="M176" i="21"/>
  <c r="H12" i="23"/>
  <c r="L205" i="21"/>
  <c r="M205" i="21"/>
  <c r="G26" i="23"/>
  <c r="L181" i="21"/>
  <c r="M181" i="21"/>
  <c r="H25" i="23"/>
  <c r="L218" i="21"/>
  <c r="M218" i="21"/>
  <c r="L174" i="21"/>
  <c r="G19" i="23"/>
  <c r="M174" i="21"/>
  <c r="L207" i="21"/>
  <c r="H14" i="23"/>
  <c r="M207" i="21"/>
  <c r="L163" i="21"/>
  <c r="G8" i="23"/>
  <c r="M163" i="21"/>
  <c r="G24" i="23"/>
  <c r="M179" i="21"/>
  <c r="L179" i="21"/>
  <c r="H15" i="23"/>
  <c r="M208" i="21"/>
  <c r="L208" i="21"/>
  <c r="L164" i="21"/>
  <c r="G9" i="23"/>
  <c r="M164" i="21"/>
  <c r="G25" i="23"/>
  <c r="M180" i="21"/>
  <c r="L180" i="21"/>
  <c r="H16" i="23"/>
  <c r="L209" i="21"/>
  <c r="M209" i="21"/>
  <c r="F162" i="21"/>
  <c r="K162" i="21"/>
  <c r="E186" i="21"/>
  <c r="E187" i="21" s="1"/>
  <c r="L221" i="21"/>
  <c r="H28" i="23"/>
  <c r="M221" i="21"/>
  <c r="L223" i="21"/>
  <c r="H30" i="23"/>
  <c r="M223" i="21"/>
  <c r="L173" i="21"/>
  <c r="G18" i="23"/>
  <c r="M173" i="21"/>
  <c r="H17" i="23"/>
  <c r="M210" i="21"/>
  <c r="L210" i="21"/>
  <c r="L170" i="21"/>
  <c r="G15" i="23"/>
  <c r="M170" i="21"/>
  <c r="L203" i="21"/>
  <c r="H10" i="23"/>
  <c r="M203" i="21"/>
  <c r="H29" i="23"/>
  <c r="L222" i="21"/>
  <c r="M222" i="21"/>
  <c r="L175" i="21"/>
  <c r="G20" i="23"/>
  <c r="M175" i="21"/>
  <c r="H27" i="23"/>
  <c r="L220" i="21"/>
  <c r="M220" i="21"/>
  <c r="L168" i="21"/>
  <c r="G13" i="23"/>
  <c r="M168" i="21"/>
  <c r="L169" i="21"/>
  <c r="G14" i="23"/>
  <c r="M169" i="21"/>
  <c r="L166" i="21"/>
  <c r="G11" i="23"/>
  <c r="M166" i="21"/>
  <c r="L182" i="21"/>
  <c r="G27" i="23"/>
  <c r="M182" i="21"/>
  <c r="H22" i="23"/>
  <c r="M215" i="21"/>
  <c r="L215" i="21"/>
  <c r="H21" i="23"/>
  <c r="L214" i="21"/>
  <c r="M214" i="21"/>
  <c r="L171" i="21"/>
  <c r="G16" i="23"/>
  <c r="M171" i="21"/>
  <c r="F200" i="21"/>
  <c r="E224" i="21"/>
  <c r="E225" i="21" s="1"/>
  <c r="K200" i="21"/>
  <c r="H23" i="23"/>
  <c r="L216" i="21"/>
  <c r="M216" i="21"/>
  <c r="L172" i="21"/>
  <c r="G17" i="23"/>
  <c r="M172" i="21"/>
  <c r="H8" i="23"/>
  <c r="M201" i="21"/>
  <c r="L201" i="21"/>
  <c r="L219" i="21"/>
  <c r="H26" i="23"/>
  <c r="M219" i="21"/>
  <c r="L204" i="21"/>
  <c r="H11" i="23"/>
  <c r="M204" i="21"/>
  <c r="L184" i="21"/>
  <c r="G29" i="23"/>
  <c r="M184" i="21"/>
  <c r="L213" i="21"/>
  <c r="H20" i="23"/>
  <c r="M213" i="21"/>
  <c r="L202" i="21"/>
  <c r="H9" i="23"/>
  <c r="M202" i="21"/>
  <c r="L217" i="21"/>
  <c r="H24" i="23"/>
  <c r="M217" i="21"/>
  <c r="K29" i="21"/>
  <c r="C26" i="23" s="1"/>
  <c r="F29" i="21"/>
  <c r="K17" i="21"/>
  <c r="F17" i="21"/>
  <c r="K21" i="21"/>
  <c r="F21" i="21"/>
  <c r="K25" i="21"/>
  <c r="F25" i="21"/>
  <c r="K33" i="21"/>
  <c r="C30" i="23" s="1"/>
  <c r="F33" i="21"/>
  <c r="F9" i="21"/>
  <c r="C34" i="21"/>
  <c r="C35" i="21" s="1"/>
  <c r="K32" i="21"/>
  <c r="C29" i="23" s="1"/>
  <c r="M29" i="21"/>
  <c r="K28" i="21"/>
  <c r="C25" i="23" s="1"/>
  <c r="K30" i="21"/>
  <c r="C27" i="23" s="1"/>
  <c r="K31" i="21"/>
  <c r="C28" i="23" s="1"/>
  <c r="M33" i="21"/>
  <c r="M32" i="21"/>
  <c r="K27" i="21"/>
  <c r="K13" i="21"/>
  <c r="K26" i="21"/>
  <c r="K24" i="21"/>
  <c r="K23" i="21"/>
  <c r="K22" i="21"/>
  <c r="K20" i="21"/>
  <c r="K19" i="21"/>
  <c r="K18" i="21"/>
  <c r="K16" i="21"/>
  <c r="K15" i="21"/>
  <c r="K14" i="21"/>
  <c r="K12" i="21"/>
  <c r="K11" i="21"/>
  <c r="H31" i="18"/>
  <c r="H32" i="18" s="1"/>
  <c r="L17" i="21" l="1"/>
  <c r="C14" i="23"/>
  <c r="M14" i="23" s="1"/>
  <c r="L26" i="21"/>
  <c r="C23" i="23"/>
  <c r="M23" i="23" s="1"/>
  <c r="L19" i="21"/>
  <c r="C16" i="23"/>
  <c r="L25" i="21"/>
  <c r="C22" i="23"/>
  <c r="M22" i="23" s="1"/>
  <c r="N22" i="23" s="1"/>
  <c r="L15" i="21"/>
  <c r="C12" i="23"/>
  <c r="L20" i="21"/>
  <c r="C17" i="23"/>
  <c r="L11" i="21"/>
  <c r="C8" i="23"/>
  <c r="L16" i="21"/>
  <c r="C13" i="23"/>
  <c r="L22" i="21"/>
  <c r="C19" i="23"/>
  <c r="L13" i="21"/>
  <c r="C10" i="23"/>
  <c r="M10" i="23" s="1"/>
  <c r="L21" i="21"/>
  <c r="C18" i="23"/>
  <c r="M18" i="23" s="1"/>
  <c r="H7" i="23"/>
  <c r="H31" i="23" s="1"/>
  <c r="H32" i="23" s="1"/>
  <c r="L200" i="21"/>
  <c r="K224" i="21"/>
  <c r="K225" i="21" s="1"/>
  <c r="M200" i="21"/>
  <c r="L162" i="21"/>
  <c r="G7" i="23"/>
  <c r="K186" i="21"/>
  <c r="K187" i="21" s="1"/>
  <c r="M162" i="21"/>
  <c r="L14" i="21"/>
  <c r="C11" i="23"/>
  <c r="M11" i="23" s="1"/>
  <c r="L24" i="21"/>
  <c r="C21" i="23"/>
  <c r="L12" i="21"/>
  <c r="C9" i="23"/>
  <c r="L18" i="21"/>
  <c r="C15" i="23"/>
  <c r="L23" i="21"/>
  <c r="C20" i="23"/>
  <c r="M20" i="23" s="1"/>
  <c r="L27" i="21"/>
  <c r="C24" i="23"/>
  <c r="M27" i="23"/>
  <c r="O27" i="23" s="1"/>
  <c r="L30" i="21"/>
  <c r="M25" i="23"/>
  <c r="O25" i="23" s="1"/>
  <c r="L28" i="21"/>
  <c r="M28" i="23"/>
  <c r="N28" i="23" s="1"/>
  <c r="L31" i="21"/>
  <c r="M29" i="23"/>
  <c r="N29" i="23" s="1"/>
  <c r="L32" i="21"/>
  <c r="M30" i="23"/>
  <c r="L33" i="21"/>
  <c r="M26" i="23"/>
  <c r="L29" i="21"/>
  <c r="K9" i="21"/>
  <c r="E34" i="21"/>
  <c r="E35" i="21" s="1"/>
  <c r="M9" i="23"/>
  <c r="O28" i="23"/>
  <c r="M13" i="23"/>
  <c r="M19" i="23"/>
  <c r="N14" i="23"/>
  <c r="M15" i="23"/>
  <c r="M17" i="23"/>
  <c r="O18" i="23"/>
  <c r="N18" i="23"/>
  <c r="M16" i="23"/>
  <c r="M21" i="23"/>
  <c r="M8" i="23"/>
  <c r="M12" i="23"/>
  <c r="O22" i="23" s="1"/>
  <c r="M24" i="23"/>
  <c r="N27" i="23"/>
  <c r="M31" i="21"/>
  <c r="M28" i="21"/>
  <c r="M30" i="21"/>
  <c r="M10" i="21"/>
  <c r="M14" i="21"/>
  <c r="M18" i="21"/>
  <c r="M22" i="21"/>
  <c r="M26" i="21"/>
  <c r="M9" i="21"/>
  <c r="M20" i="21"/>
  <c r="M17" i="21"/>
  <c r="M25" i="21"/>
  <c r="M11" i="21"/>
  <c r="M15" i="21"/>
  <c r="M19" i="21"/>
  <c r="M23" i="21"/>
  <c r="M27" i="21"/>
  <c r="M12" i="21"/>
  <c r="M16" i="21"/>
  <c r="M24" i="21"/>
  <c r="M13" i="21"/>
  <c r="M21" i="21"/>
  <c r="G31" i="23" l="1"/>
  <c r="G32" i="23" s="1"/>
  <c r="M7" i="23"/>
  <c r="L9" i="21"/>
  <c r="C6" i="23"/>
  <c r="O29" i="23"/>
  <c r="N25" i="23"/>
  <c r="O26" i="23"/>
  <c r="N26" i="23"/>
  <c r="O30" i="23"/>
  <c r="N30" i="23"/>
  <c r="O14" i="23"/>
  <c r="K34" i="21"/>
  <c r="K35" i="21" s="1"/>
  <c r="O21" i="23"/>
  <c r="N21" i="23"/>
  <c r="O17" i="23"/>
  <c r="N17" i="23"/>
  <c r="O8" i="23"/>
  <c r="N8" i="23"/>
  <c r="O23" i="23"/>
  <c r="N23" i="23"/>
  <c r="O11" i="23"/>
  <c r="N11" i="23"/>
  <c r="O12" i="23"/>
  <c r="N12" i="23"/>
  <c r="O16" i="23"/>
  <c r="N16" i="23"/>
  <c r="O20" i="23"/>
  <c r="N20" i="23"/>
  <c r="O15" i="23"/>
  <c r="N15" i="23"/>
  <c r="O10" i="23"/>
  <c r="N10" i="23"/>
  <c r="O13" i="23"/>
  <c r="N13" i="23"/>
  <c r="O9" i="23"/>
  <c r="N9" i="23"/>
  <c r="O24" i="23"/>
  <c r="N24" i="23"/>
  <c r="O19" i="23"/>
  <c r="N19" i="23"/>
  <c r="O7" i="23" l="1"/>
  <c r="N7" i="23"/>
  <c r="C31" i="23"/>
  <c r="C32" i="23" s="1"/>
  <c r="M6" i="23"/>
  <c r="N6" i="23" l="1"/>
  <c r="M31" i="23"/>
  <c r="M32" i="23" s="1"/>
  <c r="O6" i="23"/>
</calcChain>
</file>

<file path=xl/sharedStrings.xml><?xml version="1.0" encoding="utf-8"?>
<sst xmlns="http://schemas.openxmlformats.org/spreadsheetml/2006/main" count="910" uniqueCount="113">
  <si>
    <t>เลขที่</t>
  </si>
  <si>
    <t>คำนำหน้า</t>
  </si>
  <si>
    <t>ชื่อ</t>
  </si>
  <si>
    <t>สกุล</t>
  </si>
  <si>
    <t>หมายเหตุ</t>
  </si>
  <si>
    <t>เลขประจำตัว</t>
  </si>
  <si>
    <t>แบบทดสอบประจำบท</t>
  </si>
  <si>
    <t>ใบงาน+สมุด</t>
  </si>
  <si>
    <t>ตัวชี้วัด</t>
  </si>
  <si>
    <t>รวมระหว่างภาค</t>
  </si>
  <si>
    <t>สอบประจำภาค</t>
  </si>
  <si>
    <t>รวม</t>
  </si>
  <si>
    <t>เกรด</t>
  </si>
  <si>
    <t>โรงเรียน</t>
  </si>
  <si>
    <t>สังกัด</t>
  </si>
  <si>
    <t>ลงชื่อ ........................................... ครูผู้สอน</t>
  </si>
  <si>
    <t>ลงชื่อ ........................................... ผู้บริหาร</t>
  </si>
  <si>
    <t>ผู้อำนวยการ</t>
  </si>
  <si>
    <t>ห้วยทรายวิทยา</t>
  </si>
  <si>
    <t>ระดับชั้น :</t>
  </si>
  <si>
    <t>ปีการศึกษา</t>
  </si>
  <si>
    <t>คะแนนรวม</t>
  </si>
  <si>
    <t>เฉลี่ยร้อยละ</t>
  </si>
  <si>
    <t>-</t>
  </si>
  <si>
    <t>ภาคเรียนที่ 1</t>
  </si>
  <si>
    <t>ภาคเรียนที่ 2</t>
  </si>
  <si>
    <t>กลาง</t>
  </si>
  <si>
    <t>ปลาย</t>
  </si>
  <si>
    <t>ภารคเรียนที่ 2</t>
  </si>
  <si>
    <t>ผลการเรียนรู้รายปี</t>
  </si>
  <si>
    <t>รวม2ภาค</t>
  </si>
  <si>
    <t>ลำดับที่</t>
  </si>
  <si>
    <t>ตารางคะแนนผลการสอบวัดผลสัมฤทธิ์ทางการเรียน</t>
  </si>
  <si>
    <t>ระดับชั้น</t>
  </si>
  <si>
    <t>กลุ่มสาระการเรียนรู้</t>
  </si>
  <si>
    <t>ภาษาไทย</t>
  </si>
  <si>
    <t>ชื่อ - สกุล</t>
  </si>
  <si>
    <t>.</t>
  </si>
  <si>
    <t>โรงเรียนห้วยทรายวิทยา</t>
  </si>
  <si>
    <t>สำนักงานเขตพื้นที่การศึกษาประถมศึกษา สกลนคร เขต 1</t>
  </si>
  <si>
    <t>ชื่อ-สกุล</t>
  </si>
  <si>
    <t>คณิตศาสตร์</t>
  </si>
  <si>
    <t>วิทยาศาสตร์</t>
  </si>
  <si>
    <t>สังคมศึกษา</t>
  </si>
  <si>
    <t>ประวัติศาสตร์</t>
  </si>
  <si>
    <t>สุขศึกษาและพละฯ</t>
  </si>
  <si>
    <t>ศิลปะ-ดนตรี</t>
  </si>
  <si>
    <t>การงานอาชีพฯ</t>
  </si>
  <si>
    <t>คอมพิวเตอร์</t>
  </si>
  <si>
    <t>ร้อยละ</t>
  </si>
  <si>
    <t>ภาษาต่างประเทศ</t>
  </si>
  <si>
    <t>สุขศึกษา และพละศึกษา</t>
  </si>
  <si>
    <t>การงานอาชีพและเทคโนโลยี</t>
  </si>
  <si>
    <t>1.การเริ่มใช้งานโปรแกรม</t>
  </si>
  <si>
    <t>2.ข้อกำหนด</t>
  </si>
  <si>
    <t>ใน Sheet ชื่อ</t>
  </si>
  <si>
    <t>"ตารางผลสัมฤทธิ์"</t>
  </si>
  <si>
    <t>"สรุปผลสัมฤทธิ์"</t>
  </si>
  <si>
    <t>พัฒนาปรับปรุงโดย นายชัชวาลย์ เกษนัต</t>
  </si>
  <si>
    <t>โปรแกรมคำนวณคะแนนผลสัมฤทธิ์ทางการเรียน</t>
  </si>
  <si>
    <t>ตารางผลสัมฤทธิ์ทางการเรียน</t>
  </si>
  <si>
    <t>รายงานผลสัมฤทธิ์ทางการเรียน</t>
  </si>
  <si>
    <t>ครูประจำชั้น</t>
  </si>
  <si>
    <t>รายชื่อนักเรียนชั้น</t>
  </si>
  <si>
    <t>สำนักงานคณะกรรมการการศึกษาขั้นพื้นฐาน</t>
  </si>
  <si>
    <t>กระทรวงศึกษาธิการ</t>
  </si>
  <si>
    <t>ยังไม่ระบุ</t>
  </si>
  <si>
    <t>ที่</t>
  </si>
  <si>
    <t>อ่าน คิด วิเคราะห์ เขียน</t>
  </si>
  <si>
    <t>รายวิชา</t>
  </si>
  <si>
    <t>ชื่อครูผู้สอน</t>
  </si>
  <si>
    <t>รายชื่อครูผู้สอนประจำรายวิชา</t>
  </si>
  <si>
    <t>ใน Sheet ดังต่อไปนี้</t>
  </si>
  <si>
    <t>จัดทำขึ้นเพื่อการศึกษาห้ามจำหน่าย</t>
  </si>
  <si>
    <t>โปรดอ่านคำชี้แจงก่อนใช้งาน</t>
  </si>
  <si>
    <t>โดยแยกเป็น เลขประจำตัว คำนำหน้า ชื่อ และนามสกุล</t>
  </si>
  <si>
    <t>2) คำสั่งโปรแกรมสามารถรองรับจำนวนนักเรียนได้สูงสุด 25 คน</t>
  </si>
  <si>
    <t>3) ท่านสามาราถแก้ไขหรือคีย์ข้อมูลได้เฉพาะช่องที่กำหนดเท่านั้น</t>
  </si>
  <si>
    <t>4) ช่องที่ไม่สามารถแก้ไขหรือคีย์ข้อมูลได้ คือช่องที่โปรแกรมจะคำนวณผลลัพธ์ให้</t>
  </si>
  <si>
    <t>5) โปรแกรมจะแจ้งเตือนหากท่านทำการแก้ไขข้อมูลใน Cell ที่โปรแกรมไม่อนุญาติให้แก้ไขหรือคีย์ข้อมูล</t>
  </si>
  <si>
    <t>___________________________</t>
  </si>
  <si>
    <t>ปีการศึกษา __________________</t>
  </si>
  <si>
    <t>ภาคเรียนที่ _____</t>
  </si>
  <si>
    <t>ตารางคะแนนรายวิชา __________________________</t>
  </si>
  <si>
    <t>(                                         )</t>
  </si>
  <si>
    <t>(หากประสบปัญหาและข้อสงสัย หรือพบข้อผิดพลาดของโปรแกรมโปรดติดต่อผู้พัฒนา)</t>
  </si>
  <si>
    <t>วิชาที่</t>
  </si>
  <si>
    <t>สุขศึกษาและพละศึกษา</t>
  </si>
  <si>
    <t>ลูกเสือ-เนตรนารี</t>
  </si>
  <si>
    <t>แนะแนว</t>
  </si>
  <si>
    <t>กิจกรรมเพื่อสังคม</t>
  </si>
  <si>
    <t>ลงชื่อ ........................................... ครูประจำชั้น</t>
  </si>
  <si>
    <r>
      <rPr>
        <b/>
        <sz val="18"/>
        <color theme="1"/>
        <rFont val="TH SarabunPSK"/>
        <family val="2"/>
      </rPr>
      <t>1.1</t>
    </r>
    <r>
      <rPr>
        <sz val="18"/>
        <color theme="1"/>
        <rFont val="TH SarabunPSK"/>
        <family val="2"/>
      </rPr>
      <t xml:space="preserve"> กรอกรายละเอียดของเอกสารได้แก่ ระดับชั้น,ครูผู้สอน,ปีการศึกษา ที่ Sheet </t>
    </r>
    <r>
      <rPr>
        <b/>
        <sz val="18"/>
        <color rgb="FFFF0000"/>
        <rFont val="TH SarabunPSK"/>
        <family val="2"/>
      </rPr>
      <t>"เตรียมข้อมูล"</t>
    </r>
  </si>
  <si>
    <r>
      <rPr>
        <b/>
        <sz val="18"/>
        <color theme="1"/>
        <rFont val="TH SarabunPSK"/>
        <family val="2"/>
      </rPr>
      <t>1.2</t>
    </r>
    <r>
      <rPr>
        <sz val="18"/>
        <color theme="1"/>
        <rFont val="TH SarabunPSK"/>
        <family val="2"/>
      </rPr>
      <t xml:space="preserve"> ให้ท่านกรอกข้อมูลรายชื่อนักเรียนที่ Sheet</t>
    </r>
    <r>
      <rPr>
        <b/>
        <sz val="18"/>
        <color rgb="FFFF0000"/>
        <rFont val="TH SarabunPSK"/>
        <family val="2"/>
      </rPr>
      <t xml:space="preserve"> "เตรียมข้อมูล"</t>
    </r>
    <r>
      <rPr>
        <sz val="18"/>
        <color theme="1"/>
        <rFont val="TH SarabunPSK"/>
        <family val="2"/>
      </rPr>
      <t xml:space="preserve"> ให้ครบถ้วนตามจำนวนในห้องเรียน</t>
    </r>
  </si>
  <si>
    <r>
      <rPr>
        <b/>
        <sz val="18"/>
        <color theme="1"/>
        <rFont val="TH SarabunPSK"/>
        <family val="2"/>
      </rPr>
      <t>1.3</t>
    </r>
    <r>
      <rPr>
        <sz val="18"/>
        <color theme="1"/>
        <rFont val="TH SarabunPSK"/>
        <family val="2"/>
      </rPr>
      <t xml:space="preserve"> กรอกชื่อครูผู้สอนในแต่ละวิชา และในแต่ละภาคเรียนใน Sheet</t>
    </r>
    <r>
      <rPr>
        <b/>
        <sz val="18"/>
        <color rgb="FFFF0000"/>
        <rFont val="TH SarabunPSK"/>
        <family val="2"/>
      </rPr>
      <t xml:space="preserve"> "ข้อมูลครูผู้สอน"</t>
    </r>
  </si>
  <si>
    <r>
      <rPr>
        <b/>
        <sz val="18"/>
        <color theme="1"/>
        <rFont val="TH SarabunPSK"/>
        <family val="2"/>
      </rPr>
      <t>1.4</t>
    </r>
    <r>
      <rPr>
        <sz val="18"/>
        <color theme="1"/>
        <rFont val="TH SarabunPSK"/>
        <family val="2"/>
      </rPr>
      <t xml:space="preserve"> ข้อมูลที่ท่านกรอกทั้งหมดใน ข้อ 1.1,1.2 และ 1.3 จะปรากฏใน Sheet ที่เกี่ยวข้องโดยอัตโนมัติ</t>
    </r>
  </si>
  <si>
    <r>
      <t xml:space="preserve">โดยท่านสามารถกรอกข้อมูลได้ใน Sheet </t>
    </r>
    <r>
      <rPr>
        <b/>
        <sz val="18"/>
        <color rgb="FFFF0000"/>
        <rFont val="TH SarabunPSK"/>
        <family val="2"/>
      </rPr>
      <t>"เตรียมข้อมูล"</t>
    </r>
    <r>
      <rPr>
        <sz val="18"/>
        <color theme="1"/>
        <rFont val="TH SarabunPSK"/>
        <family val="2"/>
      </rPr>
      <t xml:space="preserve"> และ </t>
    </r>
    <r>
      <rPr>
        <b/>
        <sz val="18"/>
        <color rgb="FFFF0000"/>
        <rFont val="TH SarabunPSK"/>
        <family val="2"/>
      </rPr>
      <t>"ข้อมูลครูผู้สอน"</t>
    </r>
  </si>
  <si>
    <r>
      <rPr>
        <b/>
        <sz val="18"/>
        <color theme="1"/>
        <rFont val="TH SarabunPSK"/>
        <family val="2"/>
      </rPr>
      <t>1.5</t>
    </r>
    <r>
      <rPr>
        <sz val="18"/>
        <color theme="1"/>
        <rFont val="TH SarabunPSK"/>
        <family val="2"/>
      </rPr>
      <t xml:space="preserve"> จากนั้นท่านสามารถคีย์ข้อมูลคะแนนตามแบบฟอร์มใน Sheet</t>
    </r>
    <r>
      <rPr>
        <b/>
        <sz val="18"/>
        <color rgb="FFFF0000"/>
        <rFont val="TH SarabunPSK"/>
        <family val="2"/>
      </rPr>
      <t xml:space="preserve"> "ภาคเรียนที่1"</t>
    </r>
    <r>
      <rPr>
        <sz val="18"/>
        <color theme="1"/>
        <rFont val="TH SarabunPSK"/>
        <family val="2"/>
      </rPr>
      <t xml:space="preserve"> และ </t>
    </r>
    <r>
      <rPr>
        <b/>
        <sz val="18"/>
        <color rgb="FFFF0000"/>
        <rFont val="TH SarabunPSK"/>
        <family val="2"/>
      </rPr>
      <t>"ภาคเรียนที่2"</t>
    </r>
  </si>
  <si>
    <r>
      <t>โดยกรอกข้อมูลให้</t>
    </r>
    <r>
      <rPr>
        <b/>
        <u/>
        <sz val="18"/>
        <color theme="1"/>
        <rFont val="TH SarabunPSK"/>
        <family val="2"/>
      </rPr>
      <t>ครบถ้วน</t>
    </r>
    <r>
      <rPr>
        <sz val="18"/>
        <color theme="1"/>
        <rFont val="TH SarabunPSK"/>
        <family val="2"/>
      </rPr>
      <t>ตามจำนวนนักเรียน เสร็จแล้วโปรแกรมจะคำนวณผลให้อัตโนมัติ</t>
    </r>
  </si>
  <si>
    <r>
      <t xml:space="preserve">1) เวิร์กบุ๊กมีการป้องกันการแก้ไข หากต้องต้องปลดล็อคสามารถใช้รหัส </t>
    </r>
    <r>
      <rPr>
        <b/>
        <sz val="18"/>
        <color rgb="FFFF0000"/>
        <rFont val="TH SarabunPSK"/>
        <family val="2"/>
      </rPr>
      <t>7890</t>
    </r>
    <r>
      <rPr>
        <sz val="18"/>
        <color theme="1"/>
        <rFont val="TH SarabunPSK"/>
        <family val="2"/>
      </rPr>
      <t xml:space="preserve"> ในการปลดล็อค</t>
    </r>
  </si>
  <si>
    <t>6) รูปแบบตัวหนังสือ ใช้ Font TH SarabunPSK ดังนั้นเครื่องที่เปิดไฟล์นี้ควรติดตั้ง Font ดังกล่าวก่อน</t>
  </si>
  <si>
    <t>สังคมศึกษาฯ</t>
  </si>
  <si>
    <t>ผลการประเมิน</t>
  </si>
  <si>
    <t>การอ่าน</t>
  </si>
  <si>
    <t>การคิด</t>
  </si>
  <si>
    <t>วิเคราะห์</t>
  </si>
  <si>
    <t>เขียนสื่อความ</t>
  </si>
  <si>
    <t>ระดับ</t>
  </si>
  <si>
    <r>
      <t>80-100=</t>
    </r>
    <r>
      <rPr>
        <b/>
        <sz val="9"/>
        <color theme="1"/>
        <rFont val="TH SarabunPSK"/>
        <family val="2"/>
      </rPr>
      <t>ดีเยี่ยม</t>
    </r>
    <r>
      <rPr>
        <sz val="9"/>
        <color theme="1"/>
        <rFont val="TH SarabunPSK"/>
        <family val="2"/>
      </rPr>
      <t xml:space="preserve"> 60-79=</t>
    </r>
    <r>
      <rPr>
        <b/>
        <sz val="9"/>
        <color theme="1"/>
        <rFont val="TH SarabunPSK"/>
        <family val="2"/>
      </rPr>
      <t>ดี</t>
    </r>
    <r>
      <rPr>
        <sz val="9"/>
        <color theme="1"/>
        <rFont val="TH SarabunPSK"/>
        <family val="2"/>
      </rPr>
      <t xml:space="preserve"> 50-59=</t>
    </r>
    <r>
      <rPr>
        <b/>
        <sz val="9"/>
        <color theme="1"/>
        <rFont val="TH SarabunPSK"/>
        <family val="2"/>
      </rPr>
      <t>ผ่าน</t>
    </r>
    <r>
      <rPr>
        <sz val="9"/>
        <color theme="1"/>
        <rFont val="TH SarabunPSK"/>
        <family val="2"/>
      </rPr>
      <t xml:space="preserve"> 0-49=</t>
    </r>
    <r>
      <rPr>
        <b/>
        <sz val="9"/>
        <color theme="1"/>
        <rFont val="TH SarabunPSK"/>
        <family val="2"/>
      </rPr>
      <t>ไม่ผ่าน</t>
    </r>
  </si>
  <si>
    <t>หน้าที่พลเมือง</t>
  </si>
  <si>
    <t>ลงชื่อ ........................................... ผู้รับรอง</t>
  </si>
  <si>
    <t>นางประไพพรรณ วรนาม</t>
  </si>
  <si>
    <t>ปรับปรุงล่าสุดเมื่อ (12 มีนาคม 2562 เวลา 12.34 น.)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</si>
</sst>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2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0"/>
      <name val="TH SarabunPSK"/>
      <family val="2"/>
    </font>
    <font>
      <b/>
      <sz val="16"/>
      <color theme="7" tint="0.39997558519241921"/>
      <name val="TH SarabunPSK"/>
      <family val="2"/>
    </font>
    <font>
      <b/>
      <u val="double"/>
      <sz val="18"/>
      <color theme="9" tint="-0.499984740745262"/>
      <name val="TH SarabunPSK"/>
      <family val="2"/>
    </font>
    <font>
      <u val="double"/>
      <sz val="18"/>
      <color rgb="FFFF0000"/>
      <name val="TH SarabunPSK"/>
      <family val="2"/>
    </font>
    <font>
      <sz val="18"/>
      <color theme="1"/>
      <name val="TH SarabunPSK"/>
      <family val="2"/>
    </font>
    <font>
      <b/>
      <u val="double"/>
      <sz val="18"/>
      <color rgb="FFC00000"/>
      <name val="TH SarabunPSK"/>
      <family val="2"/>
    </font>
    <font>
      <sz val="18"/>
      <color rgb="FFC00000"/>
      <name val="TH SarabunPSK"/>
      <family val="2"/>
    </font>
    <font>
      <b/>
      <sz val="18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8"/>
      <color theme="5" tint="-0.249977111117893"/>
      <name val="TH SarabunPSK"/>
      <family val="2"/>
    </font>
    <font>
      <b/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26"/>
      <color theme="1"/>
      <name val="TH SarabunPSK"/>
      <family val="2"/>
    </font>
    <font>
      <b/>
      <sz val="24"/>
      <color theme="1"/>
      <name val="TH SarabunPSK"/>
      <family val="2"/>
    </font>
    <font>
      <sz val="9"/>
      <color theme="1"/>
      <name val="TH SarabunPSK"/>
      <family val="2"/>
    </font>
    <font>
      <b/>
      <sz val="9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 applyProtection="1">
      <protection locked="0"/>
    </xf>
    <xf numFmtId="0" fontId="2" fillId="0" borderId="0" xfId="0" applyFont="1" applyProtection="1">
      <protection hidden="1"/>
    </xf>
    <xf numFmtId="0" fontId="7" fillId="5" borderId="7" xfId="0" applyFont="1" applyFill="1" applyBorder="1" applyProtection="1">
      <protection hidden="1"/>
    </xf>
    <xf numFmtId="0" fontId="8" fillId="5" borderId="8" xfId="0" applyFont="1" applyFill="1" applyBorder="1" applyProtection="1">
      <protection hidden="1"/>
    </xf>
    <xf numFmtId="0" fontId="9" fillId="5" borderId="8" xfId="0" applyFont="1" applyFill="1" applyBorder="1" applyProtection="1">
      <protection hidden="1"/>
    </xf>
    <xf numFmtId="0" fontId="2" fillId="5" borderId="8" xfId="0" applyFont="1" applyFill="1" applyBorder="1" applyProtection="1">
      <protection hidden="1"/>
    </xf>
    <xf numFmtId="0" fontId="2" fillId="5" borderId="9" xfId="0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10" fillId="5" borderId="0" xfId="0" applyFont="1" applyFill="1" applyBorder="1" applyProtection="1">
      <protection hidden="1"/>
    </xf>
    <xf numFmtId="0" fontId="11" fillId="5" borderId="0" xfId="0" applyFont="1" applyFill="1" applyBorder="1" applyProtection="1">
      <protection hidden="1"/>
    </xf>
    <xf numFmtId="0" fontId="9" fillId="5" borderId="0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5" borderId="10" xfId="0" applyFont="1" applyFill="1" applyBorder="1" applyProtection="1">
      <protection hidden="1"/>
    </xf>
    <xf numFmtId="0" fontId="9" fillId="5" borderId="0" xfId="0" applyFont="1" applyFill="1" applyBorder="1" applyAlignment="1" applyProtection="1">
      <alignment horizontal="left"/>
      <protection hidden="1"/>
    </xf>
    <xf numFmtId="0" fontId="9" fillId="5" borderId="5" xfId="0" applyFont="1" applyFill="1" applyBorder="1" applyProtection="1"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4" fillId="5" borderId="0" xfId="0" applyFont="1" applyFill="1" applyBorder="1" applyProtection="1">
      <protection hidden="1"/>
    </xf>
    <xf numFmtId="0" fontId="12" fillId="5" borderId="0" xfId="0" applyFont="1" applyFill="1" applyBorder="1" applyProtection="1">
      <protection hidden="1"/>
    </xf>
    <xf numFmtId="0" fontId="14" fillId="5" borderId="0" xfId="0" applyFont="1" applyFill="1" applyBorder="1" applyAlignment="1" applyProtection="1">
      <alignment horizontal="left" vertical="center"/>
      <protection hidden="1"/>
    </xf>
    <xf numFmtId="0" fontId="2" fillId="5" borderId="0" xfId="0" applyFont="1" applyFill="1" applyProtection="1">
      <protection hidden="1"/>
    </xf>
    <xf numFmtId="0" fontId="9" fillId="5" borderId="11" xfId="0" applyFont="1" applyFill="1" applyBorder="1" applyProtection="1">
      <protection hidden="1"/>
    </xf>
    <xf numFmtId="0" fontId="9" fillId="5" borderId="4" xfId="0" applyFont="1" applyFill="1" applyBorder="1" applyProtection="1">
      <protection hidden="1"/>
    </xf>
    <xf numFmtId="0" fontId="2" fillId="5" borderId="4" xfId="0" applyFont="1" applyFill="1" applyBorder="1" applyProtection="1">
      <protection hidden="1"/>
    </xf>
    <xf numFmtId="0" fontId="2" fillId="5" borderId="12" xfId="0" applyFont="1" applyFill="1" applyBorder="1" applyProtection="1"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Protection="1">
      <protection hidden="1"/>
    </xf>
    <xf numFmtId="0" fontId="15" fillId="2" borderId="1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8" xfId="0" applyFont="1" applyBorder="1" applyProtection="1"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5" fillId="2" borderId="1" xfId="0" applyFont="1" applyFill="1" applyBorder="1" applyProtection="1">
      <protection hidden="1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1" fillId="0" borderId="0" xfId="0" applyFont="1" applyFill="1" applyProtection="1">
      <protection hidden="1"/>
    </xf>
    <xf numFmtId="0" fontId="12" fillId="0" borderId="0" xfId="0" applyFont="1" applyFill="1" applyAlignment="1" applyProtection="1">
      <protection hidden="1"/>
    </xf>
    <xf numFmtId="0" fontId="9" fillId="0" borderId="0" xfId="0" applyFont="1" applyFill="1" applyAlignment="1" applyProtection="1">
      <alignment horizontal="left"/>
      <protection hidden="1"/>
    </xf>
    <xf numFmtId="0" fontId="12" fillId="0" borderId="0" xfId="0" applyFont="1" applyFill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2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5" fillId="2" borderId="6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15" fillId="6" borderId="1" xfId="0" applyFont="1" applyFill="1" applyBorder="1" applyAlignment="1" applyProtection="1">
      <alignment horizontal="center"/>
      <protection hidden="1"/>
    </xf>
    <xf numFmtId="0" fontId="1" fillId="6" borderId="1" xfId="0" applyFont="1" applyFill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18" fillId="3" borderId="1" xfId="0" applyFont="1" applyFill="1" applyBorder="1" applyAlignment="1" applyProtection="1">
      <alignment horizontal="center"/>
      <protection hidden="1"/>
    </xf>
    <xf numFmtId="0" fontId="18" fillId="3" borderId="1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18" fillId="0" borderId="1" xfId="0" applyFont="1" applyBorder="1" applyProtection="1"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1" fontId="18" fillId="0" borderId="1" xfId="0" applyNumberFormat="1" applyFont="1" applyBorder="1" applyAlignment="1" applyProtection="1">
      <alignment horizontal="center" vertical="center"/>
      <protection hidden="1"/>
    </xf>
    <xf numFmtId="0" fontId="18" fillId="6" borderId="1" xfId="0" applyFont="1" applyFill="1" applyBorder="1" applyAlignment="1" applyProtection="1">
      <alignment horizontal="center"/>
      <protection hidden="1"/>
    </xf>
    <xf numFmtId="0" fontId="18" fillId="6" borderId="1" xfId="0" applyFont="1" applyFill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187" fontId="18" fillId="0" borderId="0" xfId="0" applyNumberFormat="1" applyFont="1" applyBorder="1" applyAlignment="1" applyProtection="1">
      <alignment horizontal="center"/>
      <protection hidden="1"/>
    </xf>
    <xf numFmtId="0" fontId="18" fillId="6" borderId="0" xfId="0" applyFont="1" applyFill="1" applyBorder="1" applyAlignment="1" applyProtection="1">
      <alignment horizontal="center"/>
      <protection hidden="1"/>
    </xf>
    <xf numFmtId="0" fontId="18" fillId="6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5" fillId="9" borderId="1" xfId="0" applyFont="1" applyFill="1" applyBorder="1" applyAlignment="1" applyProtection="1">
      <alignment horizontal="center" vertical="center"/>
      <protection hidden="1"/>
    </xf>
    <xf numFmtId="1" fontId="18" fillId="0" borderId="1" xfId="0" applyNumberFormat="1" applyFont="1" applyBorder="1" applyAlignment="1" applyProtection="1">
      <alignment horizontal="center"/>
      <protection hidden="1"/>
    </xf>
    <xf numFmtId="2" fontId="18" fillId="0" borderId="1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 hidden="1"/>
    </xf>
    <xf numFmtId="0" fontId="15" fillId="0" borderId="1" xfId="0" applyFont="1" applyFill="1" applyBorder="1" applyAlignment="1" applyProtection="1">
      <alignment horizontal="center" vertical="center"/>
      <protection locked="0"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6" fillId="8" borderId="14" xfId="0" applyFont="1" applyFill="1" applyBorder="1" applyAlignment="1" applyProtection="1">
      <alignment horizontal="center" vertical="center"/>
      <protection hidden="1"/>
    </xf>
    <xf numFmtId="0" fontId="4" fillId="4" borderId="5" xfId="0" applyFont="1" applyFill="1" applyBorder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0" fontId="4" fillId="4" borderId="10" xfId="0" applyFont="1" applyFill="1" applyBorder="1" applyAlignment="1" applyProtection="1">
      <alignment horizontal="center"/>
      <protection hidden="1"/>
    </xf>
    <xf numFmtId="0" fontId="2" fillId="4" borderId="7" xfId="0" applyFont="1" applyFill="1" applyBorder="1" applyAlignment="1" applyProtection="1">
      <alignment horizontal="center"/>
      <protection hidden="1"/>
    </xf>
    <xf numFmtId="0" fontId="2" fillId="4" borderId="8" xfId="0" applyFont="1" applyFill="1" applyBorder="1" applyAlignment="1" applyProtection="1">
      <alignment horizontal="center"/>
      <protection hidden="1"/>
    </xf>
    <xf numFmtId="0" fontId="2" fillId="4" borderId="9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3" fillId="4" borderId="10" xfId="0" applyFont="1" applyFill="1" applyBorder="1" applyAlignment="1" applyProtection="1">
      <alignment horizontal="center"/>
      <protection hidden="1"/>
    </xf>
    <xf numFmtId="0" fontId="5" fillId="7" borderId="5" xfId="0" applyFont="1" applyFill="1" applyBorder="1" applyAlignment="1" applyProtection="1">
      <alignment horizontal="center"/>
      <protection hidden="1"/>
    </xf>
    <xf numFmtId="0" fontId="5" fillId="7" borderId="0" xfId="0" applyFont="1" applyFill="1" applyBorder="1" applyAlignment="1" applyProtection="1">
      <alignment horizontal="center"/>
      <protection hidden="1"/>
    </xf>
    <xf numFmtId="0" fontId="5" fillId="7" borderId="10" xfId="0" applyFont="1" applyFill="1" applyBorder="1" applyAlignment="1" applyProtection="1">
      <alignment horizontal="center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5" fillId="7" borderId="4" xfId="0" applyFont="1" applyFill="1" applyBorder="1" applyAlignment="1" applyProtection="1">
      <alignment horizontal="center"/>
      <protection hidden="1"/>
    </xf>
    <xf numFmtId="0" fontId="5" fillId="7" borderId="12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2" fillId="2" borderId="2" xfId="0" applyFont="1" applyFill="1" applyBorder="1" applyAlignment="1" applyProtection="1">
      <alignment horizontal="center" vertical="center"/>
      <protection hidden="1"/>
    </xf>
    <xf numFmtId="0" fontId="12" fillId="2" borderId="3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center"/>
      <protection hidden="1"/>
    </xf>
    <xf numFmtId="0" fontId="15" fillId="2" borderId="2" xfId="0" applyFont="1" applyFill="1" applyBorder="1" applyAlignment="1" applyProtection="1">
      <alignment horizontal="center" vertical="center"/>
      <protection hidden="1"/>
    </xf>
    <xf numFmtId="0" fontId="15" fillId="2" borderId="3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4" xfId="0" applyFont="1" applyFill="1" applyBorder="1" applyAlignment="1" applyProtection="1">
      <alignment horizont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5" fillId="2" borderId="2" xfId="0" applyFont="1" applyFill="1" applyBorder="1" applyAlignment="1" applyProtection="1">
      <alignment horizontal="center" vertical="center" textRotation="90"/>
      <protection hidden="1"/>
    </xf>
    <xf numFmtId="0" fontId="15" fillId="2" borderId="3" xfId="0" applyFont="1" applyFill="1" applyBorder="1" applyAlignment="1" applyProtection="1">
      <alignment horizontal="center" vertical="center" textRotation="90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/>
      <protection hidden="1"/>
    </xf>
    <xf numFmtId="0" fontId="17" fillId="3" borderId="1" xfId="0" applyFont="1" applyFill="1" applyBorder="1" applyAlignment="1" applyProtection="1">
      <alignment horizontal="center" textRotation="90"/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7" fillId="3" borderId="2" xfId="0" applyFont="1" applyFill="1" applyBorder="1" applyAlignment="1" applyProtection="1">
      <alignment horizontal="center" vertical="center" textRotation="90"/>
      <protection hidden="1"/>
    </xf>
    <xf numFmtId="0" fontId="17" fillId="3" borderId="13" xfId="0" applyFont="1" applyFill="1" applyBorder="1" applyAlignment="1" applyProtection="1">
      <alignment horizontal="center" vertical="center" textRotation="90"/>
      <protection hidden="1"/>
    </xf>
    <xf numFmtId="0" fontId="17" fillId="3" borderId="3" xfId="0" applyFont="1" applyFill="1" applyBorder="1" applyAlignment="1" applyProtection="1">
      <alignment horizontal="center" vertical="center" textRotation="90"/>
      <protection hidden="1"/>
    </xf>
  </cellXfs>
  <cellStyles count="1">
    <cellStyle name="Normal" xfId="0" builtinId="0"/>
  </cellStyles>
  <dxfs count="28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133350</xdr:colOff>
      <xdr:row>1</xdr:row>
      <xdr:rowOff>969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0"/>
          <a:ext cx="857250" cy="8963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771525</xdr:colOff>
      <xdr:row>4</xdr:row>
      <xdr:rowOff>198914</xdr:rowOff>
    </xdr:to>
    <xdr:pic>
      <xdr:nvPicPr>
        <xdr:cNvPr id="3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123950" cy="11895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0</xdr:rowOff>
    </xdr:from>
    <xdr:to>
      <xdr:col>4</xdr:col>
      <xdr:colOff>200025</xdr:colOff>
      <xdr:row>0</xdr:row>
      <xdr:rowOff>1189514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0"/>
          <a:ext cx="1123950" cy="1189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1:L32"/>
  <sheetViews>
    <sheetView tabSelected="1" zoomScaleNormal="100" zoomScaleSheetLayoutView="100" workbookViewId="0">
      <selection activeCell="B6" sqref="B6:L6"/>
    </sheetView>
  </sheetViews>
  <sheetFormatPr defaultRowHeight="15" x14ac:dyDescent="0.25"/>
  <cols>
    <col min="1" max="1" width="2.125" style="2" customWidth="1"/>
    <col min="2" max="16384" width="9" style="2"/>
  </cols>
  <sheetData>
    <row r="1" spans="2:12" ht="70.5" customHeight="1" x14ac:dyDescent="0.25"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2:12" ht="36" x14ac:dyDescent="0.55000000000000004">
      <c r="B2" s="115" t="s">
        <v>59</v>
      </c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2:12" ht="23.25" x14ac:dyDescent="0.35">
      <c r="B3" s="109" t="s">
        <v>38</v>
      </c>
      <c r="C3" s="110"/>
      <c r="D3" s="110"/>
      <c r="E3" s="110"/>
      <c r="F3" s="110"/>
      <c r="G3" s="110"/>
      <c r="H3" s="110"/>
      <c r="I3" s="110"/>
      <c r="J3" s="110"/>
      <c r="K3" s="110"/>
      <c r="L3" s="111"/>
    </row>
    <row r="4" spans="2:12" ht="23.25" x14ac:dyDescent="0.35">
      <c r="B4" s="109" t="s">
        <v>39</v>
      </c>
      <c r="C4" s="110"/>
      <c r="D4" s="110"/>
      <c r="E4" s="110"/>
      <c r="F4" s="110"/>
      <c r="G4" s="110"/>
      <c r="H4" s="110"/>
      <c r="I4" s="110"/>
      <c r="J4" s="110"/>
      <c r="K4" s="110"/>
      <c r="L4" s="111"/>
    </row>
    <row r="5" spans="2:12" ht="23.25" x14ac:dyDescent="0.35">
      <c r="B5" s="118" t="s">
        <v>112</v>
      </c>
      <c r="C5" s="119"/>
      <c r="D5" s="119"/>
      <c r="E5" s="119"/>
      <c r="F5" s="119"/>
      <c r="G5" s="119"/>
      <c r="H5" s="119"/>
      <c r="I5" s="119"/>
      <c r="J5" s="119"/>
      <c r="K5" s="119"/>
      <c r="L5" s="120"/>
    </row>
    <row r="6" spans="2:12" ht="23.25" x14ac:dyDescent="0.35">
      <c r="B6" s="121" t="s">
        <v>58</v>
      </c>
      <c r="C6" s="122"/>
      <c r="D6" s="122"/>
      <c r="E6" s="122"/>
      <c r="F6" s="122"/>
      <c r="G6" s="122"/>
      <c r="H6" s="122"/>
      <c r="I6" s="122"/>
      <c r="J6" s="122"/>
      <c r="K6" s="122"/>
      <c r="L6" s="123"/>
    </row>
    <row r="7" spans="2:12" ht="21" x14ac:dyDescent="0.25">
      <c r="B7" s="108" t="s">
        <v>73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2:12" ht="24.95" customHeight="1" x14ac:dyDescent="0.35">
      <c r="B8" s="3" t="s">
        <v>74</v>
      </c>
      <c r="C8" s="4"/>
      <c r="D8" s="5"/>
      <c r="E8" s="5"/>
      <c r="F8" s="5"/>
      <c r="G8" s="5"/>
      <c r="H8" s="5"/>
      <c r="I8" s="5"/>
      <c r="J8" s="5"/>
      <c r="K8" s="6"/>
      <c r="L8" s="7"/>
    </row>
    <row r="9" spans="2:12" ht="24.95" customHeight="1" x14ac:dyDescent="0.35">
      <c r="B9" s="8"/>
      <c r="C9" s="9" t="s">
        <v>53</v>
      </c>
      <c r="D9" s="10"/>
      <c r="E9" s="11"/>
      <c r="F9" s="11"/>
      <c r="G9" s="11"/>
      <c r="H9" s="11"/>
      <c r="I9" s="11"/>
      <c r="J9" s="11"/>
      <c r="K9" s="12"/>
      <c r="L9" s="13"/>
    </row>
    <row r="10" spans="2:12" ht="24.95" customHeight="1" x14ac:dyDescent="0.35">
      <c r="B10" s="8"/>
      <c r="C10" s="14" t="s">
        <v>92</v>
      </c>
      <c r="D10" s="10"/>
      <c r="E10" s="11"/>
      <c r="F10" s="11"/>
      <c r="G10" s="11"/>
      <c r="H10" s="11"/>
      <c r="I10" s="11"/>
      <c r="J10" s="11"/>
      <c r="K10" s="12"/>
      <c r="L10" s="13"/>
    </row>
    <row r="11" spans="2:12" ht="24.95" customHeight="1" x14ac:dyDescent="0.35">
      <c r="B11" s="15"/>
      <c r="C11" s="14" t="s">
        <v>93</v>
      </c>
      <c r="D11" s="12"/>
      <c r="E11" s="12"/>
      <c r="F11" s="12"/>
      <c r="G11" s="12"/>
      <c r="H11" s="12"/>
      <c r="I11" s="12"/>
      <c r="J11" s="12"/>
      <c r="K11" s="12"/>
      <c r="L11" s="13"/>
    </row>
    <row r="12" spans="2:12" ht="24.95" customHeight="1" x14ac:dyDescent="0.35">
      <c r="B12" s="15"/>
      <c r="C12" s="11" t="s">
        <v>75</v>
      </c>
      <c r="D12" s="12"/>
      <c r="E12" s="12"/>
      <c r="F12" s="12"/>
      <c r="G12" s="12"/>
      <c r="H12" s="12"/>
      <c r="I12" s="12"/>
      <c r="J12" s="12"/>
      <c r="K12" s="12"/>
      <c r="L12" s="13"/>
    </row>
    <row r="13" spans="2:12" ht="24.95" customHeight="1" x14ac:dyDescent="0.35">
      <c r="B13" s="15"/>
      <c r="C13" s="11" t="s">
        <v>94</v>
      </c>
      <c r="D13" s="12"/>
      <c r="E13" s="12"/>
      <c r="F13" s="12"/>
      <c r="G13" s="12"/>
      <c r="H13" s="12"/>
      <c r="I13" s="12"/>
      <c r="J13" s="12"/>
      <c r="K13" s="12"/>
      <c r="L13" s="13"/>
    </row>
    <row r="14" spans="2:12" ht="24.95" customHeight="1" x14ac:dyDescent="0.35">
      <c r="B14" s="15"/>
      <c r="C14" s="16" t="s">
        <v>95</v>
      </c>
      <c r="D14" s="12"/>
      <c r="E14" s="12"/>
      <c r="F14" s="12"/>
      <c r="G14" s="12"/>
      <c r="H14" s="12"/>
      <c r="I14" s="12"/>
      <c r="J14" s="12"/>
      <c r="K14" s="12"/>
      <c r="L14" s="13"/>
    </row>
    <row r="15" spans="2:12" ht="24.95" customHeight="1" x14ac:dyDescent="0.35">
      <c r="B15" s="15"/>
      <c r="C15" s="16" t="s">
        <v>96</v>
      </c>
      <c r="D15" s="12"/>
      <c r="E15" s="12"/>
      <c r="F15" s="12"/>
      <c r="G15" s="12"/>
      <c r="H15" s="12"/>
      <c r="I15" s="12"/>
      <c r="J15" s="12"/>
      <c r="K15" s="12"/>
      <c r="L15" s="13"/>
    </row>
    <row r="16" spans="2:12" ht="24.95" customHeight="1" x14ac:dyDescent="0.35">
      <c r="B16" s="15"/>
      <c r="C16" s="14" t="s">
        <v>97</v>
      </c>
      <c r="D16" s="12"/>
      <c r="E16" s="12"/>
      <c r="F16" s="12"/>
      <c r="G16" s="12"/>
      <c r="H16" s="12"/>
      <c r="I16" s="12"/>
      <c r="J16" s="12"/>
      <c r="K16" s="12"/>
      <c r="L16" s="13"/>
    </row>
    <row r="17" spans="2:12" ht="24.95" customHeight="1" x14ac:dyDescent="0.35">
      <c r="B17" s="15"/>
      <c r="C17" s="11" t="s">
        <v>98</v>
      </c>
      <c r="D17" s="12"/>
      <c r="E17" s="12"/>
      <c r="F17" s="12"/>
      <c r="G17" s="12"/>
      <c r="H17" s="12"/>
      <c r="I17" s="12"/>
      <c r="J17" s="12"/>
      <c r="K17" s="12"/>
      <c r="L17" s="13"/>
    </row>
    <row r="18" spans="2:12" ht="24.95" customHeight="1" x14ac:dyDescent="0.35">
      <c r="B18" s="15"/>
      <c r="C18" s="11" t="s">
        <v>72</v>
      </c>
      <c r="D18" s="12"/>
      <c r="E18" s="12"/>
      <c r="F18" s="12"/>
      <c r="G18" s="12"/>
      <c r="H18" s="12"/>
      <c r="I18" s="12"/>
      <c r="J18" s="12"/>
      <c r="K18" s="12"/>
      <c r="L18" s="13"/>
    </row>
    <row r="19" spans="2:12" ht="24.95" customHeight="1" x14ac:dyDescent="0.35">
      <c r="B19" s="15"/>
      <c r="C19" s="11"/>
      <c r="D19" s="11" t="s">
        <v>55</v>
      </c>
      <c r="E19" s="12"/>
      <c r="F19" s="17" t="s">
        <v>56</v>
      </c>
      <c r="G19" s="12"/>
      <c r="H19" s="12"/>
      <c r="I19" s="12"/>
      <c r="J19" s="12"/>
      <c r="K19" s="12"/>
      <c r="L19" s="13"/>
    </row>
    <row r="20" spans="2:12" ht="24.95" customHeight="1" x14ac:dyDescent="0.35">
      <c r="B20" s="15"/>
      <c r="C20" s="11"/>
      <c r="D20" s="11" t="s">
        <v>55</v>
      </c>
      <c r="E20" s="12"/>
      <c r="F20" s="17" t="s">
        <v>57</v>
      </c>
      <c r="G20" s="12"/>
      <c r="H20" s="12"/>
      <c r="I20" s="12"/>
      <c r="J20" s="12"/>
      <c r="K20" s="12"/>
      <c r="L20" s="13"/>
    </row>
    <row r="21" spans="2:12" ht="24.95" customHeight="1" x14ac:dyDescent="0.35">
      <c r="B21" s="15"/>
      <c r="C21" s="9" t="s">
        <v>54</v>
      </c>
      <c r="D21" s="11"/>
      <c r="E21" s="11"/>
      <c r="F21" s="11"/>
      <c r="G21" s="11"/>
      <c r="H21" s="11"/>
      <c r="I21" s="11"/>
      <c r="J21" s="11"/>
      <c r="K21" s="12"/>
      <c r="L21" s="13"/>
    </row>
    <row r="22" spans="2:12" ht="24.95" customHeight="1" x14ac:dyDescent="0.35">
      <c r="B22" s="15"/>
      <c r="C22" s="14" t="s">
        <v>99</v>
      </c>
      <c r="D22" s="11"/>
      <c r="E22" s="11"/>
      <c r="F22" s="11"/>
      <c r="G22" s="11"/>
      <c r="H22" s="11"/>
      <c r="I22" s="11"/>
      <c r="J22" s="11"/>
      <c r="K22" s="12"/>
      <c r="L22" s="13"/>
    </row>
    <row r="23" spans="2:12" ht="24.95" customHeight="1" x14ac:dyDescent="0.35">
      <c r="B23" s="15"/>
      <c r="C23" s="14" t="s">
        <v>76</v>
      </c>
      <c r="D23" s="11"/>
      <c r="E23" s="11"/>
      <c r="F23" s="11"/>
      <c r="G23" s="11"/>
      <c r="H23" s="11"/>
      <c r="I23" s="11"/>
      <c r="J23" s="11"/>
      <c r="K23" s="12"/>
      <c r="L23" s="13"/>
    </row>
    <row r="24" spans="2:12" ht="24.95" customHeight="1" x14ac:dyDescent="0.35">
      <c r="B24" s="15"/>
      <c r="C24" s="11" t="s">
        <v>77</v>
      </c>
      <c r="D24" s="11"/>
      <c r="E24" s="11"/>
      <c r="F24" s="11"/>
      <c r="G24" s="11"/>
      <c r="H24" s="11"/>
      <c r="I24" s="11"/>
      <c r="J24" s="11"/>
      <c r="K24" s="12"/>
      <c r="L24" s="13"/>
    </row>
    <row r="25" spans="2:12" ht="24.95" customHeight="1" x14ac:dyDescent="0.35">
      <c r="B25" s="15"/>
      <c r="C25" s="11" t="s">
        <v>78</v>
      </c>
      <c r="D25" s="11"/>
      <c r="E25" s="11"/>
      <c r="F25" s="11"/>
      <c r="G25" s="11"/>
      <c r="H25" s="11"/>
      <c r="I25" s="11"/>
      <c r="J25" s="11"/>
      <c r="K25" s="12"/>
      <c r="L25" s="13"/>
    </row>
    <row r="26" spans="2:12" ht="24.95" customHeight="1" x14ac:dyDescent="0.35">
      <c r="B26" s="15"/>
      <c r="C26" s="11" t="s">
        <v>79</v>
      </c>
      <c r="D26" s="11"/>
      <c r="E26" s="11"/>
      <c r="F26" s="11"/>
      <c r="G26" s="11"/>
      <c r="H26" s="18"/>
      <c r="I26" s="11"/>
      <c r="J26" s="11"/>
      <c r="K26" s="12"/>
      <c r="L26" s="13"/>
    </row>
    <row r="27" spans="2:12" ht="24.95" customHeight="1" x14ac:dyDescent="0.35">
      <c r="B27" s="15"/>
      <c r="C27" s="11" t="s">
        <v>100</v>
      </c>
      <c r="D27" s="11"/>
      <c r="E27" s="11"/>
      <c r="F27" s="11"/>
      <c r="G27" s="11"/>
      <c r="H27" s="18"/>
      <c r="I27" s="11"/>
      <c r="J27" s="11"/>
      <c r="K27" s="12"/>
      <c r="L27" s="13"/>
    </row>
    <row r="28" spans="2:12" ht="24.95" customHeight="1" x14ac:dyDescent="0.35">
      <c r="B28" s="15"/>
      <c r="C28" s="19" t="s">
        <v>85</v>
      </c>
      <c r="D28" s="11"/>
      <c r="E28" s="11"/>
      <c r="F28" s="11"/>
      <c r="G28" s="11"/>
      <c r="H28" s="20"/>
      <c r="I28" s="11"/>
      <c r="J28" s="11"/>
      <c r="K28" s="12"/>
      <c r="L28" s="13"/>
    </row>
    <row r="29" spans="2:12" ht="24.95" customHeight="1" x14ac:dyDescent="0.35">
      <c r="B29" s="15"/>
      <c r="C29" s="11"/>
      <c r="D29" s="11"/>
      <c r="E29" s="11"/>
      <c r="F29" s="11"/>
      <c r="G29" s="11"/>
      <c r="H29" s="11"/>
      <c r="I29" s="11"/>
      <c r="J29" s="11"/>
      <c r="K29" s="12"/>
      <c r="L29" s="13"/>
    </row>
    <row r="30" spans="2:12" ht="24.95" customHeight="1" x14ac:dyDescent="0.35">
      <c r="B30" s="15"/>
      <c r="C30" s="11"/>
      <c r="D30" s="11"/>
      <c r="E30" s="11"/>
      <c r="F30" s="11"/>
      <c r="G30" s="11"/>
      <c r="H30" s="11"/>
      <c r="I30" s="11"/>
      <c r="J30" s="11"/>
      <c r="K30" s="12"/>
      <c r="L30" s="13"/>
    </row>
    <row r="31" spans="2:12" ht="24.95" customHeight="1" x14ac:dyDescent="0.35">
      <c r="B31" s="15"/>
      <c r="C31" s="11"/>
      <c r="D31" s="11"/>
      <c r="E31" s="11"/>
      <c r="F31" s="11"/>
      <c r="G31" s="11"/>
      <c r="H31" s="11"/>
      <c r="I31" s="11"/>
      <c r="J31" s="11"/>
      <c r="K31" s="12"/>
      <c r="L31" s="13"/>
    </row>
    <row r="32" spans="2:12" ht="24.95" customHeight="1" x14ac:dyDescent="0.35">
      <c r="B32" s="21"/>
      <c r="C32" s="22"/>
      <c r="D32" s="22"/>
      <c r="E32" s="22"/>
      <c r="F32" s="22"/>
      <c r="G32" s="22"/>
      <c r="H32" s="22"/>
      <c r="I32" s="22"/>
      <c r="J32" s="22"/>
      <c r="K32" s="23"/>
      <c r="L32" s="24"/>
    </row>
  </sheetData>
  <sheetProtection password="EDEF" sheet="1" objects="1" scenarios="1" selectLockedCells="1" selectUnlockedCells="1"/>
  <mergeCells count="7">
    <mergeCell ref="B7:L7"/>
    <mergeCell ref="B4:L4"/>
    <mergeCell ref="B1:L1"/>
    <mergeCell ref="B2:L2"/>
    <mergeCell ref="B5:L5"/>
    <mergeCell ref="B6:L6"/>
    <mergeCell ref="B3:L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G32"/>
  <sheetViews>
    <sheetView view="pageBreakPreview" zoomScaleNormal="100" zoomScaleSheetLayoutView="100" workbookViewId="0">
      <selection activeCell="D8" sqref="D8"/>
    </sheetView>
  </sheetViews>
  <sheetFormatPr defaultRowHeight="15" x14ac:dyDescent="0.25"/>
  <cols>
    <col min="1" max="1" width="5.25" style="91" bestFit="1" customWidth="1"/>
    <col min="2" max="2" width="11.375" style="91" customWidth="1"/>
    <col min="3" max="3" width="8.75" style="2" bestFit="1" customWidth="1"/>
    <col min="4" max="5" width="15.625" style="26" customWidth="1"/>
    <col min="6" max="6" width="14.625" style="2" customWidth="1"/>
    <col min="7" max="16384" width="9" style="2"/>
  </cols>
  <sheetData>
    <row r="1" spans="1:7" ht="20.100000000000001" customHeight="1" x14ac:dyDescent="0.25">
      <c r="A1" s="124"/>
      <c r="B1" s="124"/>
      <c r="C1" s="25" t="s">
        <v>63</v>
      </c>
      <c r="E1" s="97" t="s">
        <v>66</v>
      </c>
      <c r="F1" s="27"/>
    </row>
    <row r="2" spans="1:7" ht="20.100000000000001" customHeight="1" x14ac:dyDescent="0.25">
      <c r="A2" s="124"/>
      <c r="B2" s="124"/>
      <c r="C2" s="25" t="s">
        <v>13</v>
      </c>
      <c r="E2" s="27" t="s">
        <v>18</v>
      </c>
    </row>
    <row r="3" spans="1:7" ht="20.100000000000001" customHeight="1" x14ac:dyDescent="0.25">
      <c r="A3" s="124"/>
      <c r="B3" s="124"/>
      <c r="C3" s="25" t="s">
        <v>14</v>
      </c>
      <c r="D3" s="27" t="s">
        <v>39</v>
      </c>
    </row>
    <row r="4" spans="1:7" ht="20.100000000000001" customHeight="1" x14ac:dyDescent="0.35">
      <c r="A4" s="124"/>
      <c r="B4" s="124"/>
      <c r="C4" s="25" t="s">
        <v>17</v>
      </c>
      <c r="D4" s="27"/>
      <c r="E4" s="98" t="s">
        <v>111</v>
      </c>
    </row>
    <row r="5" spans="1:7" ht="20.100000000000001" customHeight="1" x14ac:dyDescent="0.35">
      <c r="A5" s="124"/>
      <c r="B5" s="124"/>
      <c r="C5" s="25" t="s">
        <v>62</v>
      </c>
      <c r="E5" s="98" t="s">
        <v>66</v>
      </c>
    </row>
    <row r="6" spans="1:7" ht="20.100000000000001" customHeight="1" x14ac:dyDescent="0.35">
      <c r="C6" s="25" t="s">
        <v>20</v>
      </c>
      <c r="E6" s="98" t="s">
        <v>66</v>
      </c>
      <c r="F6" s="25"/>
      <c r="G6" s="28"/>
    </row>
    <row r="7" spans="1:7" ht="20.100000000000001" customHeight="1" x14ac:dyDescent="0.35">
      <c r="A7" s="29" t="s">
        <v>0</v>
      </c>
      <c r="B7" s="29" t="s">
        <v>5</v>
      </c>
      <c r="C7" s="29" t="s">
        <v>1</v>
      </c>
      <c r="D7" s="29" t="s">
        <v>2</v>
      </c>
      <c r="E7" s="29" t="s">
        <v>3</v>
      </c>
      <c r="F7" s="29" t="s">
        <v>4</v>
      </c>
    </row>
    <row r="8" spans="1:7" ht="20.100000000000001" customHeight="1" x14ac:dyDescent="0.35">
      <c r="A8" s="30">
        <v>1</v>
      </c>
      <c r="B8" s="31"/>
      <c r="C8" s="1"/>
      <c r="D8" s="1"/>
      <c r="E8" s="1"/>
      <c r="F8" s="32"/>
    </row>
    <row r="9" spans="1:7" ht="20.100000000000001" customHeight="1" x14ac:dyDescent="0.35">
      <c r="A9" s="30">
        <v>2</v>
      </c>
      <c r="B9" s="31"/>
      <c r="C9" s="1"/>
      <c r="D9" s="1"/>
      <c r="E9" s="1"/>
      <c r="F9" s="32"/>
    </row>
    <row r="10" spans="1:7" ht="20.100000000000001" customHeight="1" x14ac:dyDescent="0.35">
      <c r="A10" s="30">
        <v>3</v>
      </c>
      <c r="B10" s="31"/>
      <c r="C10" s="1"/>
      <c r="D10" s="1"/>
      <c r="E10" s="1"/>
      <c r="F10" s="32"/>
    </row>
    <row r="11" spans="1:7" ht="20.100000000000001" customHeight="1" x14ac:dyDescent="0.35">
      <c r="A11" s="30">
        <v>4</v>
      </c>
      <c r="B11" s="31"/>
      <c r="C11" s="1"/>
      <c r="D11" s="1"/>
      <c r="E11" s="1"/>
      <c r="F11" s="32"/>
    </row>
    <row r="12" spans="1:7" ht="20.100000000000001" customHeight="1" x14ac:dyDescent="0.35">
      <c r="A12" s="30">
        <v>5</v>
      </c>
      <c r="B12" s="31"/>
      <c r="C12" s="1"/>
      <c r="D12" s="1"/>
      <c r="E12" s="1"/>
      <c r="F12" s="32"/>
    </row>
    <row r="13" spans="1:7" ht="20.100000000000001" customHeight="1" x14ac:dyDescent="0.35">
      <c r="A13" s="30">
        <v>6</v>
      </c>
      <c r="B13" s="31"/>
      <c r="C13" s="1"/>
      <c r="D13" s="1"/>
      <c r="E13" s="1"/>
      <c r="F13" s="32"/>
    </row>
    <row r="14" spans="1:7" ht="20.100000000000001" customHeight="1" x14ac:dyDescent="0.35">
      <c r="A14" s="30">
        <v>7</v>
      </c>
      <c r="B14" s="31"/>
      <c r="C14" s="1"/>
      <c r="D14" s="1"/>
      <c r="E14" s="1"/>
      <c r="F14" s="32"/>
    </row>
    <row r="15" spans="1:7" ht="20.100000000000001" customHeight="1" x14ac:dyDescent="0.35">
      <c r="A15" s="30">
        <v>8</v>
      </c>
      <c r="B15" s="31"/>
      <c r="C15" s="1"/>
      <c r="D15" s="1"/>
      <c r="E15" s="1"/>
      <c r="F15" s="32"/>
    </row>
    <row r="16" spans="1:7" ht="20.100000000000001" customHeight="1" x14ac:dyDescent="0.35">
      <c r="A16" s="30">
        <v>9</v>
      </c>
      <c r="B16" s="31"/>
      <c r="C16" s="1"/>
      <c r="D16" s="1"/>
      <c r="E16" s="1"/>
      <c r="F16" s="32"/>
    </row>
    <row r="17" spans="1:6" ht="20.100000000000001" customHeight="1" x14ac:dyDescent="0.35">
      <c r="A17" s="30">
        <v>10</v>
      </c>
      <c r="B17" s="31"/>
      <c r="C17" s="1"/>
      <c r="D17" s="1"/>
      <c r="E17" s="1"/>
      <c r="F17" s="32"/>
    </row>
    <row r="18" spans="1:6" ht="20.100000000000001" customHeight="1" x14ac:dyDescent="0.35">
      <c r="A18" s="30">
        <v>11</v>
      </c>
      <c r="B18" s="31"/>
      <c r="C18" s="1"/>
      <c r="D18" s="1"/>
      <c r="E18" s="1"/>
      <c r="F18" s="32"/>
    </row>
    <row r="19" spans="1:6" ht="20.100000000000001" customHeight="1" x14ac:dyDescent="0.35">
      <c r="A19" s="30">
        <v>12</v>
      </c>
      <c r="B19" s="31"/>
      <c r="C19" s="1"/>
      <c r="D19" s="1"/>
      <c r="E19" s="1"/>
      <c r="F19" s="32"/>
    </row>
    <row r="20" spans="1:6" ht="20.100000000000001" customHeight="1" x14ac:dyDescent="0.35">
      <c r="A20" s="30">
        <v>13</v>
      </c>
      <c r="B20" s="31"/>
      <c r="C20" s="1"/>
      <c r="D20" s="1"/>
      <c r="E20" s="1"/>
      <c r="F20" s="32"/>
    </row>
    <row r="21" spans="1:6" ht="20.100000000000001" customHeight="1" x14ac:dyDescent="0.35">
      <c r="A21" s="30">
        <v>14</v>
      </c>
      <c r="B21" s="31"/>
      <c r="C21" s="1"/>
      <c r="D21" s="1"/>
      <c r="E21" s="1"/>
      <c r="F21" s="32"/>
    </row>
    <row r="22" spans="1:6" ht="20.100000000000001" customHeight="1" x14ac:dyDescent="0.35">
      <c r="A22" s="30">
        <v>15</v>
      </c>
      <c r="B22" s="31"/>
      <c r="C22" s="1"/>
      <c r="D22" s="1"/>
      <c r="E22" s="1"/>
      <c r="F22" s="32"/>
    </row>
    <row r="23" spans="1:6" ht="20.100000000000001" customHeight="1" x14ac:dyDescent="0.35">
      <c r="A23" s="30">
        <v>16</v>
      </c>
      <c r="B23" s="31"/>
      <c r="C23" s="1"/>
      <c r="D23" s="1"/>
      <c r="E23" s="1"/>
      <c r="F23" s="32"/>
    </row>
    <row r="24" spans="1:6" ht="20.100000000000001" customHeight="1" x14ac:dyDescent="0.35">
      <c r="A24" s="30">
        <v>17</v>
      </c>
      <c r="B24" s="31"/>
      <c r="C24" s="1"/>
      <c r="D24" s="1"/>
      <c r="E24" s="1"/>
      <c r="F24" s="32"/>
    </row>
    <row r="25" spans="1:6" ht="20.100000000000001" customHeight="1" x14ac:dyDescent="0.35">
      <c r="A25" s="30">
        <v>18</v>
      </c>
      <c r="B25" s="31"/>
      <c r="C25" s="1"/>
      <c r="D25" s="1"/>
      <c r="E25" s="1"/>
      <c r="F25" s="32"/>
    </row>
    <row r="26" spans="1:6" ht="20.100000000000001" customHeight="1" x14ac:dyDescent="0.35">
      <c r="A26" s="30">
        <v>19</v>
      </c>
      <c r="B26" s="31"/>
      <c r="C26" s="1"/>
      <c r="D26" s="1"/>
      <c r="E26" s="1"/>
      <c r="F26" s="32"/>
    </row>
    <row r="27" spans="1:6" ht="20.100000000000001" customHeight="1" x14ac:dyDescent="0.35">
      <c r="A27" s="30">
        <v>20</v>
      </c>
      <c r="B27" s="31"/>
      <c r="C27" s="1"/>
      <c r="D27" s="1"/>
      <c r="E27" s="1"/>
      <c r="F27" s="32"/>
    </row>
    <row r="28" spans="1:6" ht="20.100000000000001" customHeight="1" x14ac:dyDescent="0.35">
      <c r="A28" s="30">
        <v>21</v>
      </c>
      <c r="B28" s="31"/>
      <c r="C28" s="1"/>
      <c r="D28" s="1"/>
      <c r="E28" s="1"/>
      <c r="F28" s="32"/>
    </row>
    <row r="29" spans="1:6" ht="20.100000000000001" customHeight="1" x14ac:dyDescent="0.35">
      <c r="A29" s="30">
        <v>22</v>
      </c>
      <c r="B29" s="31"/>
      <c r="C29" s="1"/>
      <c r="D29" s="1"/>
      <c r="E29" s="1"/>
      <c r="F29" s="32"/>
    </row>
    <row r="30" spans="1:6" ht="20.100000000000001" customHeight="1" x14ac:dyDescent="0.35">
      <c r="A30" s="30">
        <v>23</v>
      </c>
      <c r="B30" s="31"/>
      <c r="C30" s="1"/>
      <c r="D30" s="1"/>
      <c r="E30" s="1"/>
      <c r="F30" s="32"/>
    </row>
    <row r="31" spans="1:6" ht="20.100000000000001" customHeight="1" x14ac:dyDescent="0.35">
      <c r="A31" s="30">
        <v>24</v>
      </c>
      <c r="B31" s="31"/>
      <c r="C31" s="31"/>
      <c r="D31" s="1"/>
      <c r="E31" s="1"/>
      <c r="F31" s="32"/>
    </row>
    <row r="32" spans="1:6" ht="20.100000000000001" customHeight="1" x14ac:dyDescent="0.35">
      <c r="A32" s="30">
        <v>25</v>
      </c>
      <c r="B32" s="31"/>
      <c r="C32" s="31"/>
      <c r="D32" s="1"/>
      <c r="E32" s="1"/>
      <c r="F32" s="32"/>
    </row>
  </sheetData>
  <sheetProtection algorithmName="SHA-512" hashValue="2KbDZRK7+dhaPkISdX7SMF5AY9/ZsyU8gLYkOLq7X+uhz8/kzvxWNmjmx5QJl4F4fvXOfMgpgEzH/2St1y0zrw==" saltValue="GuwXSuwpYCIUzsQsujSBQA==" spinCount="100000" sheet="1" objects="1" scenarios="1" formatCells="0" formatColumns="0" formatRows="0"/>
  <mergeCells count="1">
    <mergeCell ref="A1:B5"/>
  </mergeCells>
  <pageMargins left="1.1811023622047245" right="0.19685039370078741" top="0.78740157480314965" bottom="0.19685039370078741" header="0.78740157480314965" footer="0.19685039370078741"/>
  <pageSetup paperSize="9" orientation="portrait" horizontalDpi="4294967293" verticalDpi="1200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0"/>
  <sheetViews>
    <sheetView view="pageBreakPreview" zoomScaleNormal="100" zoomScaleSheetLayoutView="100" workbookViewId="0">
      <selection activeCell="C6" sqref="C6"/>
    </sheetView>
  </sheetViews>
  <sheetFormatPr defaultRowHeight="21" x14ac:dyDescent="0.35"/>
  <cols>
    <col min="1" max="1" width="5.375" style="2" bestFit="1" customWidth="1"/>
    <col min="2" max="2" width="33.375" style="2" customWidth="1"/>
    <col min="3" max="3" width="22.875" style="37" customWidth="1"/>
    <col min="4" max="4" width="22" style="38" customWidth="1"/>
    <col min="5" max="16384" width="9" style="2"/>
  </cols>
  <sheetData>
    <row r="1" spans="1:4" ht="24.95" customHeight="1" x14ac:dyDescent="0.45">
      <c r="B1" s="127" t="s">
        <v>71</v>
      </c>
      <c r="C1" s="127"/>
      <c r="D1" s="127"/>
    </row>
    <row r="2" spans="1:4" ht="24.95" customHeight="1" x14ac:dyDescent="0.45">
      <c r="B2" s="128" t="str">
        <f>"ปีการศึกษา "&amp;เตรียมข้อมูล!E6</f>
        <v>ปีการศึกษา ยังไม่ระบุ</v>
      </c>
      <c r="C2" s="128"/>
      <c r="D2" s="128"/>
    </row>
    <row r="3" spans="1:4" ht="24.95" customHeight="1" x14ac:dyDescent="0.45">
      <c r="A3" s="33"/>
      <c r="B3" s="34"/>
      <c r="C3" s="92"/>
      <c r="D3" s="92"/>
    </row>
    <row r="4" spans="1:4" x14ac:dyDescent="0.35">
      <c r="A4" s="129" t="s">
        <v>86</v>
      </c>
      <c r="B4" s="125" t="s">
        <v>69</v>
      </c>
      <c r="C4" s="29" t="s">
        <v>70</v>
      </c>
      <c r="D4" s="94" t="s">
        <v>70</v>
      </c>
    </row>
    <row r="5" spans="1:4" x14ac:dyDescent="0.35">
      <c r="A5" s="130"/>
      <c r="B5" s="126"/>
      <c r="C5" s="29" t="s">
        <v>24</v>
      </c>
      <c r="D5" s="94" t="s">
        <v>25</v>
      </c>
    </row>
    <row r="6" spans="1:4" x14ac:dyDescent="0.35">
      <c r="A6" s="29">
        <v>1</v>
      </c>
      <c r="B6" s="35" t="s">
        <v>35</v>
      </c>
      <c r="C6" s="36" t="s">
        <v>66</v>
      </c>
      <c r="D6" s="36" t="s">
        <v>66</v>
      </c>
    </row>
    <row r="7" spans="1:4" x14ac:dyDescent="0.35">
      <c r="A7" s="29">
        <v>2</v>
      </c>
      <c r="B7" s="35" t="s">
        <v>41</v>
      </c>
      <c r="C7" s="36" t="s">
        <v>66</v>
      </c>
      <c r="D7" s="36" t="s">
        <v>66</v>
      </c>
    </row>
    <row r="8" spans="1:4" x14ac:dyDescent="0.35">
      <c r="A8" s="29">
        <v>3</v>
      </c>
      <c r="B8" s="35" t="s">
        <v>42</v>
      </c>
      <c r="C8" s="36" t="s">
        <v>66</v>
      </c>
      <c r="D8" s="36" t="s">
        <v>66</v>
      </c>
    </row>
    <row r="9" spans="1:4" x14ac:dyDescent="0.35">
      <c r="A9" s="29">
        <v>4</v>
      </c>
      <c r="B9" s="35" t="s">
        <v>101</v>
      </c>
      <c r="C9" s="36" t="s">
        <v>66</v>
      </c>
      <c r="D9" s="36" t="s">
        <v>66</v>
      </c>
    </row>
    <row r="10" spans="1:4" x14ac:dyDescent="0.35">
      <c r="A10" s="29">
        <v>5</v>
      </c>
      <c r="B10" s="35" t="s">
        <v>44</v>
      </c>
      <c r="C10" s="36" t="s">
        <v>66</v>
      </c>
      <c r="D10" s="36" t="s">
        <v>66</v>
      </c>
    </row>
    <row r="11" spans="1:4" x14ac:dyDescent="0.35">
      <c r="A11" s="29">
        <v>6</v>
      </c>
      <c r="B11" s="35" t="s">
        <v>87</v>
      </c>
      <c r="C11" s="36" t="s">
        <v>66</v>
      </c>
      <c r="D11" s="36" t="s">
        <v>66</v>
      </c>
    </row>
    <row r="12" spans="1:4" x14ac:dyDescent="0.35">
      <c r="A12" s="29">
        <v>7</v>
      </c>
      <c r="B12" s="35" t="s">
        <v>46</v>
      </c>
      <c r="C12" s="36" t="s">
        <v>66</v>
      </c>
      <c r="D12" s="36" t="s">
        <v>66</v>
      </c>
    </row>
    <row r="13" spans="1:4" x14ac:dyDescent="0.35">
      <c r="A13" s="29">
        <v>8</v>
      </c>
      <c r="B13" s="35" t="s">
        <v>52</v>
      </c>
      <c r="C13" s="36" t="s">
        <v>66</v>
      </c>
      <c r="D13" s="36" t="s">
        <v>66</v>
      </c>
    </row>
    <row r="14" spans="1:4" x14ac:dyDescent="0.35">
      <c r="A14" s="29">
        <v>9</v>
      </c>
      <c r="B14" s="35" t="s">
        <v>50</v>
      </c>
      <c r="C14" s="36" t="s">
        <v>66</v>
      </c>
      <c r="D14" s="36" t="s">
        <v>66</v>
      </c>
    </row>
    <row r="15" spans="1:4" x14ac:dyDescent="0.35">
      <c r="A15" s="29">
        <v>10</v>
      </c>
      <c r="B15" s="35" t="s">
        <v>48</v>
      </c>
      <c r="C15" s="36" t="s">
        <v>66</v>
      </c>
      <c r="D15" s="36" t="s">
        <v>66</v>
      </c>
    </row>
    <row r="16" spans="1:4" x14ac:dyDescent="0.35">
      <c r="A16" s="29">
        <v>11</v>
      </c>
      <c r="B16" s="35" t="s">
        <v>68</v>
      </c>
      <c r="C16" s="36" t="s">
        <v>66</v>
      </c>
      <c r="D16" s="36" t="s">
        <v>66</v>
      </c>
    </row>
    <row r="17" spans="1:4" x14ac:dyDescent="0.35">
      <c r="A17" s="29">
        <v>12</v>
      </c>
      <c r="B17" s="35" t="s">
        <v>88</v>
      </c>
      <c r="C17" s="36" t="s">
        <v>66</v>
      </c>
      <c r="D17" s="36" t="s">
        <v>66</v>
      </c>
    </row>
    <row r="18" spans="1:4" x14ac:dyDescent="0.35">
      <c r="A18" s="29">
        <v>13</v>
      </c>
      <c r="B18" s="35" t="s">
        <v>89</v>
      </c>
      <c r="C18" s="36" t="s">
        <v>66</v>
      </c>
      <c r="D18" s="36" t="s">
        <v>66</v>
      </c>
    </row>
    <row r="19" spans="1:4" x14ac:dyDescent="0.35">
      <c r="A19" s="29">
        <v>14</v>
      </c>
      <c r="B19" s="35" t="s">
        <v>90</v>
      </c>
      <c r="C19" s="36" t="s">
        <v>66</v>
      </c>
      <c r="D19" s="36" t="s">
        <v>66</v>
      </c>
    </row>
    <row r="20" spans="1:4" x14ac:dyDescent="0.35">
      <c r="A20" s="29">
        <v>15</v>
      </c>
      <c r="B20" s="35" t="s">
        <v>109</v>
      </c>
      <c r="C20" s="36" t="s">
        <v>66</v>
      </c>
      <c r="D20" s="36" t="s">
        <v>66</v>
      </c>
    </row>
  </sheetData>
  <sheetProtection password="EDEF" sheet="1" objects="1" scenarios="1" formatCells="0" formatColumns="0" formatRows="0"/>
  <mergeCells count="4">
    <mergeCell ref="B4:B5"/>
    <mergeCell ref="B1:D1"/>
    <mergeCell ref="B2:D2"/>
    <mergeCell ref="A4:A5"/>
  </mergeCells>
  <pageMargins left="0.98425196850393704" right="0.19685039370078741" top="1.1811023622047245" bottom="0.39370078740157483" header="1.1811023622047245" footer="0.39370078740157483"/>
  <pageSetup paperSize="9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25"/>
  <sheetViews>
    <sheetView view="pageBreakPreview" zoomScaleNormal="100" zoomScaleSheetLayoutView="100" workbookViewId="0">
      <selection activeCell="B6" sqref="B6"/>
    </sheetView>
  </sheetViews>
  <sheetFormatPr defaultRowHeight="20.100000000000001" customHeight="1" x14ac:dyDescent="0.35"/>
  <cols>
    <col min="1" max="1" width="6.25" style="99" customWidth="1"/>
    <col min="2" max="2" width="28" style="51" customWidth="1"/>
    <col min="3" max="9" width="6.125" style="101" customWidth="1"/>
    <col min="10" max="16384" width="9" style="41"/>
  </cols>
  <sheetData>
    <row r="1" spans="1:9" ht="24.95" customHeight="1" x14ac:dyDescent="0.35">
      <c r="A1" s="131"/>
      <c r="B1" s="39" t="str">
        <f>"โรงเรียน"&amp;เตรียมข้อมูล!$E$2</f>
        <v>โรงเรียนห้วยทรายวิทยา</v>
      </c>
      <c r="C1" s="40" t="str">
        <f>"ตารางคะแนนรายวิชา "&amp;ข้อมูลครูผู้สอน!$B$6</f>
        <v>ตารางคะแนนรายวิชา ภาษาไทย</v>
      </c>
    </row>
    <row r="2" spans="1:9" ht="24.95" customHeight="1" x14ac:dyDescent="0.35">
      <c r="A2" s="131"/>
      <c r="B2" s="42" t="s">
        <v>19</v>
      </c>
      <c r="C2" s="43" t="str">
        <f>เตรียมข้อมูล!$E$1</f>
        <v>ยังไม่ระบุ</v>
      </c>
    </row>
    <row r="3" spans="1:9" ht="24.95" customHeight="1" x14ac:dyDescent="0.35">
      <c r="A3" s="132"/>
      <c r="B3" s="42" t="s">
        <v>24</v>
      </c>
      <c r="C3" s="44" t="str">
        <f>"ปีการศึกษา"&amp;" "&amp;(เตรียมข้อมูล!$E$6)</f>
        <v>ปีการศึกษา ยังไม่ระบุ</v>
      </c>
      <c r="F3" s="45"/>
    </row>
    <row r="4" spans="1:9" ht="112.5" customHeight="1" x14ac:dyDescent="0.35">
      <c r="A4" s="133" t="s">
        <v>0</v>
      </c>
      <c r="B4" s="133" t="s">
        <v>36</v>
      </c>
      <c r="C4" s="102" t="s">
        <v>6</v>
      </c>
      <c r="D4" s="102" t="s">
        <v>7</v>
      </c>
      <c r="E4" s="102" t="s">
        <v>8</v>
      </c>
      <c r="F4" s="102" t="s">
        <v>9</v>
      </c>
      <c r="G4" s="102" t="s">
        <v>10</v>
      </c>
      <c r="H4" s="102" t="s">
        <v>11</v>
      </c>
      <c r="I4" s="134" t="s">
        <v>12</v>
      </c>
    </row>
    <row r="5" spans="1:9" ht="19.5" customHeight="1" x14ac:dyDescent="0.35">
      <c r="A5" s="133"/>
      <c r="B5" s="133"/>
      <c r="C5" s="100">
        <v>30</v>
      </c>
      <c r="D5" s="100">
        <v>20</v>
      </c>
      <c r="E5" s="100">
        <v>20</v>
      </c>
      <c r="F5" s="100">
        <v>70</v>
      </c>
      <c r="G5" s="100">
        <v>30</v>
      </c>
      <c r="H5" s="100">
        <v>100</v>
      </c>
      <c r="I5" s="135"/>
    </row>
    <row r="6" spans="1:9" ht="20.100000000000001" customHeight="1" x14ac:dyDescent="0.35">
      <c r="A6" s="46">
        <v>1</v>
      </c>
      <c r="B6" s="47" t="str">
        <f>เตรียมข้อมูล!C8&amp;เตรียมข้อมูล!D8&amp;" "&amp;เตรียมข้อมูล!E8</f>
        <v xml:space="preserve"> </v>
      </c>
      <c r="C6" s="103"/>
      <c r="D6" s="103"/>
      <c r="E6" s="103"/>
      <c r="F6" s="48">
        <f>SUM(C6:E6)</f>
        <v>0</v>
      </c>
      <c r="G6" s="104"/>
      <c r="H6" s="49">
        <f>SUM(F6:G6)</f>
        <v>0</v>
      </c>
      <c r="I6" s="48" t="str">
        <f t="shared" ref="I6:I30" si="0">IF(H6&gt;=80,"4",IF(H6&gt;=75,"3.5",IF(H6&gt;=70,"3", IF(H6&gt;=65,"2.5", IF(H6&gt;=60,"2", IF(H6&gt;=55,"1.5", IF(H6&gt;=50,"1", IF(H6&lt;=49,"-"))))))))</f>
        <v>-</v>
      </c>
    </row>
    <row r="7" spans="1:9" ht="20.100000000000001" customHeight="1" x14ac:dyDescent="0.35">
      <c r="A7" s="46">
        <v>2</v>
      </c>
      <c r="B7" s="47" t="str">
        <f>เตรียมข้อมูล!C9&amp;เตรียมข้อมูล!D9&amp;" "&amp;เตรียมข้อมูล!E9</f>
        <v xml:space="preserve"> </v>
      </c>
      <c r="C7" s="103"/>
      <c r="D7" s="103"/>
      <c r="E7" s="103"/>
      <c r="F7" s="48">
        <f t="shared" ref="F7:F30" si="1">SUM(C7:E7)</f>
        <v>0</v>
      </c>
      <c r="G7" s="104"/>
      <c r="H7" s="49">
        <f t="shared" ref="H7:H30" si="2">SUM(F7:G7)</f>
        <v>0</v>
      </c>
      <c r="I7" s="48" t="str">
        <f t="shared" si="0"/>
        <v>-</v>
      </c>
    </row>
    <row r="8" spans="1:9" ht="20.100000000000001" customHeight="1" x14ac:dyDescent="0.35">
      <c r="A8" s="46">
        <v>3</v>
      </c>
      <c r="B8" s="47" t="str">
        <f>เตรียมข้อมูล!C10&amp;เตรียมข้อมูล!D10&amp;" "&amp;เตรียมข้อมูล!E10</f>
        <v xml:space="preserve"> </v>
      </c>
      <c r="C8" s="103"/>
      <c r="D8" s="103"/>
      <c r="E8" s="103"/>
      <c r="F8" s="48">
        <f t="shared" si="1"/>
        <v>0</v>
      </c>
      <c r="G8" s="104"/>
      <c r="H8" s="49">
        <f t="shared" si="2"/>
        <v>0</v>
      </c>
      <c r="I8" s="48" t="str">
        <f t="shared" si="0"/>
        <v>-</v>
      </c>
    </row>
    <row r="9" spans="1:9" ht="20.100000000000001" customHeight="1" x14ac:dyDescent="0.35">
      <c r="A9" s="46">
        <v>4</v>
      </c>
      <c r="B9" s="47" t="str">
        <f>เตรียมข้อมูล!C11&amp;เตรียมข้อมูล!D11&amp;" "&amp;เตรียมข้อมูล!E11</f>
        <v xml:space="preserve"> </v>
      </c>
      <c r="C9" s="103"/>
      <c r="D9" s="103"/>
      <c r="E9" s="103"/>
      <c r="F9" s="48">
        <f t="shared" si="1"/>
        <v>0</v>
      </c>
      <c r="G9" s="104"/>
      <c r="H9" s="49">
        <f t="shared" si="2"/>
        <v>0</v>
      </c>
      <c r="I9" s="48" t="str">
        <f t="shared" si="0"/>
        <v>-</v>
      </c>
    </row>
    <row r="10" spans="1:9" ht="20.100000000000001" customHeight="1" x14ac:dyDescent="0.35">
      <c r="A10" s="46">
        <v>5</v>
      </c>
      <c r="B10" s="47" t="str">
        <f>เตรียมข้อมูล!C12&amp;เตรียมข้อมูล!D12&amp;" "&amp;เตรียมข้อมูล!E12</f>
        <v xml:space="preserve"> </v>
      </c>
      <c r="C10" s="103"/>
      <c r="D10" s="103"/>
      <c r="E10" s="103"/>
      <c r="F10" s="48">
        <f t="shared" si="1"/>
        <v>0</v>
      </c>
      <c r="G10" s="104"/>
      <c r="H10" s="49">
        <f t="shared" si="2"/>
        <v>0</v>
      </c>
      <c r="I10" s="48" t="str">
        <f t="shared" si="0"/>
        <v>-</v>
      </c>
    </row>
    <row r="11" spans="1:9" ht="20.100000000000001" customHeight="1" x14ac:dyDescent="0.35">
      <c r="A11" s="46">
        <v>6</v>
      </c>
      <c r="B11" s="47" t="str">
        <f>เตรียมข้อมูล!C13&amp;เตรียมข้อมูล!D13&amp;" "&amp;เตรียมข้อมูล!E13</f>
        <v xml:space="preserve"> </v>
      </c>
      <c r="C11" s="103"/>
      <c r="D11" s="103"/>
      <c r="E11" s="103"/>
      <c r="F11" s="48">
        <f t="shared" si="1"/>
        <v>0</v>
      </c>
      <c r="G11" s="104"/>
      <c r="H11" s="49">
        <f t="shared" si="2"/>
        <v>0</v>
      </c>
      <c r="I11" s="48" t="str">
        <f t="shared" si="0"/>
        <v>-</v>
      </c>
    </row>
    <row r="12" spans="1:9" ht="20.100000000000001" customHeight="1" x14ac:dyDescent="0.35">
      <c r="A12" s="46">
        <v>7</v>
      </c>
      <c r="B12" s="47" t="str">
        <f>เตรียมข้อมูล!C14&amp;เตรียมข้อมูล!D14&amp;" "&amp;เตรียมข้อมูล!E14</f>
        <v xml:space="preserve"> </v>
      </c>
      <c r="C12" s="103"/>
      <c r="D12" s="103"/>
      <c r="E12" s="103"/>
      <c r="F12" s="48">
        <f t="shared" si="1"/>
        <v>0</v>
      </c>
      <c r="G12" s="104"/>
      <c r="H12" s="49">
        <f t="shared" si="2"/>
        <v>0</v>
      </c>
      <c r="I12" s="48" t="str">
        <f t="shared" si="0"/>
        <v>-</v>
      </c>
    </row>
    <row r="13" spans="1:9" ht="20.100000000000001" customHeight="1" x14ac:dyDescent="0.35">
      <c r="A13" s="46">
        <v>8</v>
      </c>
      <c r="B13" s="47" t="str">
        <f>เตรียมข้อมูล!C15&amp;เตรียมข้อมูล!D15&amp;" "&amp;เตรียมข้อมูล!E15</f>
        <v xml:space="preserve"> </v>
      </c>
      <c r="C13" s="103"/>
      <c r="D13" s="103"/>
      <c r="E13" s="103"/>
      <c r="F13" s="48">
        <f t="shared" si="1"/>
        <v>0</v>
      </c>
      <c r="G13" s="104"/>
      <c r="H13" s="49">
        <f t="shared" si="2"/>
        <v>0</v>
      </c>
      <c r="I13" s="48" t="str">
        <f t="shared" si="0"/>
        <v>-</v>
      </c>
    </row>
    <row r="14" spans="1:9" ht="20.100000000000001" customHeight="1" x14ac:dyDescent="0.35">
      <c r="A14" s="46">
        <v>9</v>
      </c>
      <c r="B14" s="47" t="str">
        <f>เตรียมข้อมูล!C16&amp;เตรียมข้อมูล!D16&amp;" "&amp;เตรียมข้อมูล!E16</f>
        <v xml:space="preserve"> </v>
      </c>
      <c r="C14" s="103"/>
      <c r="D14" s="103"/>
      <c r="E14" s="103"/>
      <c r="F14" s="48">
        <f t="shared" si="1"/>
        <v>0</v>
      </c>
      <c r="G14" s="104"/>
      <c r="H14" s="49">
        <f t="shared" si="2"/>
        <v>0</v>
      </c>
      <c r="I14" s="48" t="str">
        <f t="shared" si="0"/>
        <v>-</v>
      </c>
    </row>
    <row r="15" spans="1:9" ht="20.100000000000001" customHeight="1" x14ac:dyDescent="0.35">
      <c r="A15" s="46">
        <v>10</v>
      </c>
      <c r="B15" s="47" t="str">
        <f>เตรียมข้อมูล!C17&amp;เตรียมข้อมูล!D17&amp;" "&amp;เตรียมข้อมูล!E17</f>
        <v xml:space="preserve"> </v>
      </c>
      <c r="C15" s="103"/>
      <c r="D15" s="103"/>
      <c r="E15" s="103"/>
      <c r="F15" s="48">
        <f t="shared" si="1"/>
        <v>0</v>
      </c>
      <c r="G15" s="104"/>
      <c r="H15" s="49">
        <f t="shared" si="2"/>
        <v>0</v>
      </c>
      <c r="I15" s="48" t="str">
        <f t="shared" si="0"/>
        <v>-</v>
      </c>
    </row>
    <row r="16" spans="1:9" ht="20.100000000000001" customHeight="1" x14ac:dyDescent="0.35">
      <c r="A16" s="46">
        <v>11</v>
      </c>
      <c r="B16" s="47" t="str">
        <f>เตรียมข้อมูล!C18&amp;เตรียมข้อมูล!D18&amp;" "&amp;เตรียมข้อมูล!E18</f>
        <v xml:space="preserve"> </v>
      </c>
      <c r="C16" s="103"/>
      <c r="D16" s="103"/>
      <c r="E16" s="103"/>
      <c r="F16" s="48">
        <f t="shared" si="1"/>
        <v>0</v>
      </c>
      <c r="G16" s="104"/>
      <c r="H16" s="49">
        <f t="shared" si="2"/>
        <v>0</v>
      </c>
      <c r="I16" s="48" t="str">
        <f t="shared" si="0"/>
        <v>-</v>
      </c>
    </row>
    <row r="17" spans="1:9" ht="20.100000000000001" customHeight="1" x14ac:dyDescent="0.35">
      <c r="A17" s="46">
        <v>12</v>
      </c>
      <c r="B17" s="47" t="str">
        <f>เตรียมข้อมูล!C19&amp;เตรียมข้อมูล!D19&amp;" "&amp;เตรียมข้อมูล!E19</f>
        <v xml:space="preserve"> </v>
      </c>
      <c r="C17" s="103"/>
      <c r="D17" s="103"/>
      <c r="E17" s="103"/>
      <c r="F17" s="48">
        <f t="shared" si="1"/>
        <v>0</v>
      </c>
      <c r="G17" s="104"/>
      <c r="H17" s="49">
        <f t="shared" si="2"/>
        <v>0</v>
      </c>
      <c r="I17" s="48" t="str">
        <f t="shared" si="0"/>
        <v>-</v>
      </c>
    </row>
    <row r="18" spans="1:9" ht="20.100000000000001" customHeight="1" x14ac:dyDescent="0.35">
      <c r="A18" s="46">
        <v>13</v>
      </c>
      <c r="B18" s="47" t="str">
        <f>เตรียมข้อมูล!C20&amp;เตรียมข้อมูล!D20&amp;" "&amp;เตรียมข้อมูล!E20</f>
        <v xml:space="preserve"> </v>
      </c>
      <c r="C18" s="103"/>
      <c r="D18" s="103"/>
      <c r="E18" s="103"/>
      <c r="F18" s="48">
        <f t="shared" si="1"/>
        <v>0</v>
      </c>
      <c r="G18" s="104"/>
      <c r="H18" s="49">
        <f t="shared" si="2"/>
        <v>0</v>
      </c>
      <c r="I18" s="48" t="str">
        <f t="shared" si="0"/>
        <v>-</v>
      </c>
    </row>
    <row r="19" spans="1:9" ht="20.100000000000001" customHeight="1" x14ac:dyDescent="0.35">
      <c r="A19" s="46">
        <v>14</v>
      </c>
      <c r="B19" s="47" t="str">
        <f>เตรียมข้อมูล!C21&amp;เตรียมข้อมูล!D21&amp;" "&amp;เตรียมข้อมูล!E21</f>
        <v xml:space="preserve"> </v>
      </c>
      <c r="C19" s="103"/>
      <c r="D19" s="103"/>
      <c r="E19" s="103"/>
      <c r="F19" s="48">
        <f t="shared" si="1"/>
        <v>0</v>
      </c>
      <c r="G19" s="104"/>
      <c r="H19" s="49">
        <f t="shared" si="2"/>
        <v>0</v>
      </c>
      <c r="I19" s="48" t="str">
        <f t="shared" si="0"/>
        <v>-</v>
      </c>
    </row>
    <row r="20" spans="1:9" ht="20.100000000000001" customHeight="1" x14ac:dyDescent="0.35">
      <c r="A20" s="46">
        <v>15</v>
      </c>
      <c r="B20" s="47" t="str">
        <f>เตรียมข้อมูล!C22&amp;เตรียมข้อมูล!D22&amp;" "&amp;เตรียมข้อมูล!E22</f>
        <v xml:space="preserve"> </v>
      </c>
      <c r="C20" s="103"/>
      <c r="D20" s="103"/>
      <c r="E20" s="103"/>
      <c r="F20" s="48">
        <f t="shared" si="1"/>
        <v>0</v>
      </c>
      <c r="G20" s="104"/>
      <c r="H20" s="49">
        <f t="shared" si="2"/>
        <v>0</v>
      </c>
      <c r="I20" s="48" t="str">
        <f t="shared" si="0"/>
        <v>-</v>
      </c>
    </row>
    <row r="21" spans="1:9" ht="20.100000000000001" customHeight="1" x14ac:dyDescent="0.35">
      <c r="A21" s="46">
        <v>16</v>
      </c>
      <c r="B21" s="47" t="str">
        <f>เตรียมข้อมูล!C23&amp;เตรียมข้อมูล!D23&amp;" "&amp;เตรียมข้อมูล!E23</f>
        <v xml:space="preserve"> </v>
      </c>
      <c r="C21" s="103"/>
      <c r="D21" s="103"/>
      <c r="E21" s="103"/>
      <c r="F21" s="48">
        <f t="shared" si="1"/>
        <v>0</v>
      </c>
      <c r="G21" s="104"/>
      <c r="H21" s="49">
        <f t="shared" si="2"/>
        <v>0</v>
      </c>
      <c r="I21" s="48" t="str">
        <f t="shared" si="0"/>
        <v>-</v>
      </c>
    </row>
    <row r="22" spans="1:9" ht="20.100000000000001" customHeight="1" x14ac:dyDescent="0.35">
      <c r="A22" s="46">
        <v>17</v>
      </c>
      <c r="B22" s="47" t="str">
        <f>เตรียมข้อมูล!C24&amp;เตรียมข้อมูล!D24&amp;" "&amp;เตรียมข้อมูล!E24</f>
        <v xml:space="preserve"> </v>
      </c>
      <c r="C22" s="103"/>
      <c r="D22" s="103"/>
      <c r="E22" s="103"/>
      <c r="F22" s="48">
        <f t="shared" si="1"/>
        <v>0</v>
      </c>
      <c r="G22" s="104"/>
      <c r="H22" s="49">
        <f t="shared" si="2"/>
        <v>0</v>
      </c>
      <c r="I22" s="48" t="str">
        <f t="shared" si="0"/>
        <v>-</v>
      </c>
    </row>
    <row r="23" spans="1:9" ht="20.100000000000001" customHeight="1" x14ac:dyDescent="0.35">
      <c r="A23" s="46">
        <v>18</v>
      </c>
      <c r="B23" s="47" t="str">
        <f>เตรียมข้อมูล!C25&amp;เตรียมข้อมูล!D25&amp;" "&amp;เตรียมข้อมูล!E25</f>
        <v xml:space="preserve"> </v>
      </c>
      <c r="C23" s="103"/>
      <c r="D23" s="103"/>
      <c r="E23" s="103"/>
      <c r="F23" s="48">
        <f t="shared" si="1"/>
        <v>0</v>
      </c>
      <c r="G23" s="104"/>
      <c r="H23" s="49">
        <f t="shared" si="2"/>
        <v>0</v>
      </c>
      <c r="I23" s="48" t="str">
        <f t="shared" si="0"/>
        <v>-</v>
      </c>
    </row>
    <row r="24" spans="1:9" ht="20.100000000000001" customHeight="1" x14ac:dyDescent="0.35">
      <c r="A24" s="46">
        <v>19</v>
      </c>
      <c r="B24" s="47" t="str">
        <f>เตรียมข้อมูล!C26&amp;เตรียมข้อมูล!D26&amp;" "&amp;เตรียมข้อมูล!E26</f>
        <v xml:space="preserve"> </v>
      </c>
      <c r="C24" s="103"/>
      <c r="D24" s="103"/>
      <c r="E24" s="103"/>
      <c r="F24" s="48">
        <f t="shared" si="1"/>
        <v>0</v>
      </c>
      <c r="G24" s="104"/>
      <c r="H24" s="49">
        <f t="shared" si="2"/>
        <v>0</v>
      </c>
      <c r="I24" s="48" t="str">
        <f t="shared" si="0"/>
        <v>-</v>
      </c>
    </row>
    <row r="25" spans="1:9" ht="20.100000000000001" customHeight="1" x14ac:dyDescent="0.35">
      <c r="A25" s="46">
        <v>20</v>
      </c>
      <c r="B25" s="47" t="str">
        <f>เตรียมข้อมูล!C27&amp;เตรียมข้อมูล!D27&amp;" "&amp;เตรียมข้อมูล!E27</f>
        <v xml:space="preserve"> </v>
      </c>
      <c r="C25" s="103"/>
      <c r="D25" s="103"/>
      <c r="E25" s="103"/>
      <c r="F25" s="48">
        <f t="shared" si="1"/>
        <v>0</v>
      </c>
      <c r="G25" s="104"/>
      <c r="H25" s="49">
        <f t="shared" si="2"/>
        <v>0</v>
      </c>
      <c r="I25" s="48" t="str">
        <f t="shared" si="0"/>
        <v>-</v>
      </c>
    </row>
    <row r="26" spans="1:9" ht="20.100000000000001" customHeight="1" x14ac:dyDescent="0.35">
      <c r="A26" s="46">
        <v>21</v>
      </c>
      <c r="B26" s="47" t="str">
        <f>เตรียมข้อมูล!C28&amp;เตรียมข้อมูล!D28&amp;" "&amp;เตรียมข้อมูล!E28</f>
        <v xml:space="preserve"> </v>
      </c>
      <c r="C26" s="103"/>
      <c r="D26" s="103"/>
      <c r="E26" s="103"/>
      <c r="F26" s="48">
        <f t="shared" si="1"/>
        <v>0</v>
      </c>
      <c r="G26" s="104"/>
      <c r="H26" s="49">
        <f t="shared" si="2"/>
        <v>0</v>
      </c>
      <c r="I26" s="48" t="str">
        <f t="shared" si="0"/>
        <v>-</v>
      </c>
    </row>
    <row r="27" spans="1:9" ht="20.100000000000001" customHeight="1" x14ac:dyDescent="0.35">
      <c r="A27" s="46">
        <v>22</v>
      </c>
      <c r="B27" s="47" t="str">
        <f>เตรียมข้อมูล!C29&amp;เตรียมข้อมูล!D29&amp;" "&amp;เตรียมข้อมูล!E29</f>
        <v xml:space="preserve"> </v>
      </c>
      <c r="C27" s="103"/>
      <c r="D27" s="103"/>
      <c r="E27" s="103"/>
      <c r="F27" s="48">
        <f t="shared" si="1"/>
        <v>0</v>
      </c>
      <c r="G27" s="104"/>
      <c r="H27" s="49">
        <f t="shared" si="2"/>
        <v>0</v>
      </c>
      <c r="I27" s="48" t="str">
        <f t="shared" si="0"/>
        <v>-</v>
      </c>
    </row>
    <row r="28" spans="1:9" ht="20.100000000000001" customHeight="1" x14ac:dyDescent="0.35">
      <c r="A28" s="46">
        <v>23</v>
      </c>
      <c r="B28" s="47" t="str">
        <f>เตรียมข้อมูล!C30&amp;เตรียมข้อมูล!D30&amp;" "&amp;เตรียมข้อมูล!E30</f>
        <v xml:space="preserve"> </v>
      </c>
      <c r="C28" s="103"/>
      <c r="D28" s="103"/>
      <c r="E28" s="103"/>
      <c r="F28" s="48">
        <f t="shared" si="1"/>
        <v>0</v>
      </c>
      <c r="G28" s="104"/>
      <c r="H28" s="49">
        <f t="shared" si="2"/>
        <v>0</v>
      </c>
      <c r="I28" s="48" t="str">
        <f t="shared" si="0"/>
        <v>-</v>
      </c>
    </row>
    <row r="29" spans="1:9" ht="20.100000000000001" customHeight="1" x14ac:dyDescent="0.35">
      <c r="A29" s="46">
        <v>24</v>
      </c>
      <c r="B29" s="47" t="str">
        <f>เตรียมข้อมูล!C31&amp;เตรียมข้อมูล!D31&amp;" "&amp;เตรียมข้อมูล!E31</f>
        <v xml:space="preserve"> </v>
      </c>
      <c r="C29" s="103"/>
      <c r="D29" s="103"/>
      <c r="E29" s="103"/>
      <c r="F29" s="48">
        <f t="shared" si="1"/>
        <v>0</v>
      </c>
      <c r="G29" s="104"/>
      <c r="H29" s="49">
        <f t="shared" si="2"/>
        <v>0</v>
      </c>
      <c r="I29" s="48" t="str">
        <f t="shared" si="0"/>
        <v>-</v>
      </c>
    </row>
    <row r="30" spans="1:9" ht="20.100000000000001" customHeight="1" x14ac:dyDescent="0.35">
      <c r="A30" s="46">
        <v>25</v>
      </c>
      <c r="B30" s="47" t="str">
        <f>เตรียมข้อมูล!C32&amp;เตรียมข้อมูล!D32&amp;" "&amp;เตรียมข้อมูล!E32</f>
        <v xml:space="preserve"> </v>
      </c>
      <c r="C30" s="103"/>
      <c r="D30" s="103"/>
      <c r="E30" s="103"/>
      <c r="F30" s="48">
        <f t="shared" si="1"/>
        <v>0</v>
      </c>
      <c r="G30" s="104"/>
      <c r="H30" s="49">
        <f t="shared" si="2"/>
        <v>0</v>
      </c>
      <c r="I30" s="48" t="str">
        <f t="shared" si="0"/>
        <v>-</v>
      </c>
    </row>
    <row r="31" spans="1:9" ht="20.100000000000001" customHeight="1" x14ac:dyDescent="0.35">
      <c r="A31" s="136" t="s">
        <v>21</v>
      </c>
      <c r="B31" s="136"/>
      <c r="C31" s="49">
        <f>SUM(C6:C30)</f>
        <v>0</v>
      </c>
      <c r="D31" s="49">
        <f t="shared" ref="D31:H31" si="3">SUM(D6:D30)</f>
        <v>0</v>
      </c>
      <c r="E31" s="49">
        <f t="shared" si="3"/>
        <v>0</v>
      </c>
      <c r="F31" s="49">
        <f t="shared" si="3"/>
        <v>0</v>
      </c>
      <c r="G31" s="49">
        <f t="shared" si="3"/>
        <v>0</v>
      </c>
      <c r="H31" s="49">
        <f t="shared" si="3"/>
        <v>0</v>
      </c>
      <c r="I31" s="48" t="s">
        <v>23</v>
      </c>
    </row>
    <row r="32" spans="1:9" ht="20.100000000000001" customHeight="1" x14ac:dyDescent="0.35">
      <c r="A32" s="136" t="s">
        <v>22</v>
      </c>
      <c r="B32" s="136"/>
      <c r="C32" s="50" t="e">
        <f>C31/(C5*COUNTIF(C6:C30,"&gt;0"))*100</f>
        <v>#DIV/0!</v>
      </c>
      <c r="D32" s="50" t="e">
        <f t="shared" ref="D32:H32" si="4">D31/(D5*COUNTIF(D6:D30,"&gt;0"))*100</f>
        <v>#DIV/0!</v>
      </c>
      <c r="E32" s="50" t="e">
        <f t="shared" si="4"/>
        <v>#DIV/0!</v>
      </c>
      <c r="F32" s="50" t="e">
        <f t="shared" si="4"/>
        <v>#DIV/0!</v>
      </c>
      <c r="G32" s="50" t="e">
        <f t="shared" si="4"/>
        <v>#DIV/0!</v>
      </c>
      <c r="H32" s="50" t="e">
        <f t="shared" si="4"/>
        <v>#DIV/0!</v>
      </c>
      <c r="I32" s="48" t="s">
        <v>23</v>
      </c>
    </row>
    <row r="34" spans="1:9" ht="20.100000000000001" customHeight="1" x14ac:dyDescent="0.35">
      <c r="A34" s="137" t="s">
        <v>15</v>
      </c>
      <c r="B34" s="137"/>
      <c r="D34" s="137" t="s">
        <v>110</v>
      </c>
      <c r="E34" s="137"/>
      <c r="F34" s="137"/>
      <c r="G34" s="137"/>
      <c r="H34" s="137"/>
    </row>
    <row r="35" spans="1:9" ht="20.100000000000001" customHeight="1" x14ac:dyDescent="0.35">
      <c r="A35" s="137" t="str">
        <f>"("&amp;(ข้อมูลครูผู้สอน!$C$6)&amp;")"</f>
        <v>(ยังไม่ระบุ)</v>
      </c>
      <c r="B35" s="137"/>
      <c r="D35" s="137" t="str">
        <f>"("&amp;(เตรียมข้อมูล!$E$4)&amp;")"</f>
        <v>(นางประไพพรรณ วรนาม)</v>
      </c>
      <c r="E35" s="137"/>
      <c r="F35" s="137"/>
      <c r="G35" s="137"/>
      <c r="H35" s="137"/>
    </row>
    <row r="36" spans="1:9" ht="24.95" customHeight="1" x14ac:dyDescent="0.35">
      <c r="A36" s="131"/>
      <c r="B36" s="39" t="str">
        <f>"โรงเรียน"&amp;เตรียมข้อมูล!$E$2</f>
        <v>โรงเรียนห้วยทรายวิทยา</v>
      </c>
      <c r="C36" s="40" t="str">
        <f>"ตารางคะแนนรายวิชา "&amp;ข้อมูลครูผู้สอน!$B$7</f>
        <v>ตารางคะแนนรายวิชา คณิตศาสตร์</v>
      </c>
    </row>
    <row r="37" spans="1:9" ht="24.95" customHeight="1" x14ac:dyDescent="0.35">
      <c r="A37" s="131"/>
      <c r="B37" s="42" t="s">
        <v>19</v>
      </c>
      <c r="C37" s="43" t="str">
        <f>เตรียมข้อมูล!$E$1</f>
        <v>ยังไม่ระบุ</v>
      </c>
    </row>
    <row r="38" spans="1:9" ht="24.95" customHeight="1" x14ac:dyDescent="0.35">
      <c r="A38" s="132"/>
      <c r="B38" s="42" t="s">
        <v>24</v>
      </c>
      <c r="C38" s="44" t="str">
        <f>"ปีการศึกษา"&amp;" "&amp;(เตรียมข้อมูล!$E$6)</f>
        <v>ปีการศึกษา ยังไม่ระบุ</v>
      </c>
      <c r="F38" s="45"/>
    </row>
    <row r="39" spans="1:9" ht="112.5" customHeight="1" x14ac:dyDescent="0.35">
      <c r="A39" s="133" t="s">
        <v>0</v>
      </c>
      <c r="B39" s="133" t="s">
        <v>36</v>
      </c>
      <c r="C39" s="102" t="s">
        <v>6</v>
      </c>
      <c r="D39" s="102" t="s">
        <v>7</v>
      </c>
      <c r="E39" s="102" t="s">
        <v>8</v>
      </c>
      <c r="F39" s="102" t="s">
        <v>9</v>
      </c>
      <c r="G39" s="102" t="s">
        <v>10</v>
      </c>
      <c r="H39" s="102" t="s">
        <v>11</v>
      </c>
      <c r="I39" s="134" t="s">
        <v>12</v>
      </c>
    </row>
    <row r="40" spans="1:9" ht="20.100000000000001" customHeight="1" x14ac:dyDescent="0.35">
      <c r="A40" s="133"/>
      <c r="B40" s="133"/>
      <c r="C40" s="100">
        <v>30</v>
      </c>
      <c r="D40" s="100">
        <v>20</v>
      </c>
      <c r="E40" s="100">
        <v>20</v>
      </c>
      <c r="F40" s="100">
        <v>70</v>
      </c>
      <c r="G40" s="100">
        <v>30</v>
      </c>
      <c r="H40" s="100">
        <v>100</v>
      </c>
      <c r="I40" s="135"/>
    </row>
    <row r="41" spans="1:9" ht="20.100000000000001" customHeight="1" x14ac:dyDescent="0.35">
      <c r="A41" s="46">
        <v>1</v>
      </c>
      <c r="B41" s="47" t="str">
        <f>เตรียมข้อมูล!C8&amp;เตรียมข้อมูล!D8&amp;" "&amp;เตรียมข้อมูล!E8</f>
        <v xml:space="preserve"> </v>
      </c>
      <c r="C41" s="104"/>
      <c r="D41" s="104"/>
      <c r="E41" s="104"/>
      <c r="F41" s="48">
        <f>SUM(C41:E41)</f>
        <v>0</v>
      </c>
      <c r="G41" s="104"/>
      <c r="H41" s="49">
        <f>SUM(F41:G41)</f>
        <v>0</v>
      </c>
      <c r="I41" s="48" t="str">
        <f>IF(H41&gt;=80,"4",IF(H41&gt;=75,"3.5",IF(H41&gt;=70,"3", IF(H41&gt;=65,"2.5", IF(H41&gt;=60,"2", IF(H41&gt;=55,"1.5", IF(H41&gt;=50,"1", IF(H41&lt;=49,"-"))))))))</f>
        <v>-</v>
      </c>
    </row>
    <row r="42" spans="1:9" ht="20.100000000000001" customHeight="1" x14ac:dyDescent="0.35">
      <c r="A42" s="46">
        <v>2</v>
      </c>
      <c r="B42" s="47" t="str">
        <f>เตรียมข้อมูล!C9&amp;เตรียมข้อมูล!D9&amp;" "&amp;เตรียมข้อมูล!E9</f>
        <v xml:space="preserve"> </v>
      </c>
      <c r="C42" s="104"/>
      <c r="D42" s="104"/>
      <c r="E42" s="104"/>
      <c r="F42" s="48">
        <f t="shared" ref="F42:F65" si="5">SUM(C42:E42)</f>
        <v>0</v>
      </c>
      <c r="G42" s="104"/>
      <c r="H42" s="49">
        <f t="shared" ref="H42:H65" si="6">SUM(F42:G42)</f>
        <v>0</v>
      </c>
      <c r="I42" s="48" t="str">
        <f t="shared" ref="I42:I65" si="7">IF(H42&gt;=80,"4",IF(H42&gt;=75,"3.5",IF(H42&gt;=70,"3", IF(H42&gt;=65,"2.5", IF(H42&gt;=60,"2", IF(H42&gt;=55,"1.5", IF(H42&gt;=50,"1", IF(H42&lt;=49,"-"))))))))</f>
        <v>-</v>
      </c>
    </row>
    <row r="43" spans="1:9" ht="20.100000000000001" customHeight="1" x14ac:dyDescent="0.35">
      <c r="A43" s="46">
        <v>3</v>
      </c>
      <c r="B43" s="47" t="str">
        <f>เตรียมข้อมูล!C10&amp;เตรียมข้อมูล!D10&amp;" "&amp;เตรียมข้อมูล!E10</f>
        <v xml:space="preserve"> </v>
      </c>
      <c r="C43" s="104"/>
      <c r="D43" s="104"/>
      <c r="E43" s="104"/>
      <c r="F43" s="48">
        <f t="shared" si="5"/>
        <v>0</v>
      </c>
      <c r="G43" s="104"/>
      <c r="H43" s="49">
        <f t="shared" si="6"/>
        <v>0</v>
      </c>
      <c r="I43" s="48" t="str">
        <f t="shared" si="7"/>
        <v>-</v>
      </c>
    </row>
    <row r="44" spans="1:9" ht="20.100000000000001" customHeight="1" x14ac:dyDescent="0.35">
      <c r="A44" s="46">
        <v>4</v>
      </c>
      <c r="B44" s="47" t="str">
        <f>เตรียมข้อมูล!C11&amp;เตรียมข้อมูล!D11&amp;" "&amp;เตรียมข้อมูล!E11</f>
        <v xml:space="preserve"> </v>
      </c>
      <c r="C44" s="104"/>
      <c r="D44" s="104"/>
      <c r="E44" s="104"/>
      <c r="F44" s="48">
        <f t="shared" si="5"/>
        <v>0</v>
      </c>
      <c r="G44" s="104"/>
      <c r="H44" s="49">
        <f t="shared" si="6"/>
        <v>0</v>
      </c>
      <c r="I44" s="48" t="str">
        <f t="shared" si="7"/>
        <v>-</v>
      </c>
    </row>
    <row r="45" spans="1:9" ht="20.100000000000001" customHeight="1" x14ac:dyDescent="0.35">
      <c r="A45" s="46">
        <v>5</v>
      </c>
      <c r="B45" s="47" t="str">
        <f>เตรียมข้อมูล!C12&amp;เตรียมข้อมูล!D12&amp;" "&amp;เตรียมข้อมูล!E12</f>
        <v xml:space="preserve"> </v>
      </c>
      <c r="C45" s="104"/>
      <c r="D45" s="104"/>
      <c r="E45" s="104"/>
      <c r="F45" s="48">
        <f t="shared" si="5"/>
        <v>0</v>
      </c>
      <c r="G45" s="104"/>
      <c r="H45" s="49">
        <f t="shared" si="6"/>
        <v>0</v>
      </c>
      <c r="I45" s="48" t="str">
        <f t="shared" si="7"/>
        <v>-</v>
      </c>
    </row>
    <row r="46" spans="1:9" ht="20.100000000000001" customHeight="1" x14ac:dyDescent="0.35">
      <c r="A46" s="46">
        <v>6</v>
      </c>
      <c r="B46" s="47" t="str">
        <f>เตรียมข้อมูล!C13&amp;เตรียมข้อมูล!D13&amp;" "&amp;เตรียมข้อมูล!E13</f>
        <v xml:space="preserve"> </v>
      </c>
      <c r="C46" s="104"/>
      <c r="D46" s="104"/>
      <c r="E46" s="104"/>
      <c r="F46" s="48">
        <f t="shared" si="5"/>
        <v>0</v>
      </c>
      <c r="G46" s="104"/>
      <c r="H46" s="49">
        <f t="shared" si="6"/>
        <v>0</v>
      </c>
      <c r="I46" s="48" t="str">
        <f t="shared" si="7"/>
        <v>-</v>
      </c>
    </row>
    <row r="47" spans="1:9" ht="20.100000000000001" customHeight="1" x14ac:dyDescent="0.35">
      <c r="A47" s="46">
        <v>7</v>
      </c>
      <c r="B47" s="47" t="str">
        <f>เตรียมข้อมูล!C14&amp;เตรียมข้อมูล!D14&amp;" "&amp;เตรียมข้อมูล!E14</f>
        <v xml:space="preserve"> </v>
      </c>
      <c r="C47" s="104"/>
      <c r="D47" s="104"/>
      <c r="E47" s="104"/>
      <c r="F47" s="48">
        <f t="shared" si="5"/>
        <v>0</v>
      </c>
      <c r="G47" s="104"/>
      <c r="H47" s="49">
        <f t="shared" si="6"/>
        <v>0</v>
      </c>
      <c r="I47" s="48" t="str">
        <f t="shared" si="7"/>
        <v>-</v>
      </c>
    </row>
    <row r="48" spans="1:9" ht="20.100000000000001" customHeight="1" x14ac:dyDescent="0.35">
      <c r="A48" s="46">
        <v>8</v>
      </c>
      <c r="B48" s="47" t="str">
        <f>เตรียมข้อมูล!C15&amp;เตรียมข้อมูล!D15&amp;" "&amp;เตรียมข้อมูล!E15</f>
        <v xml:space="preserve"> </v>
      </c>
      <c r="C48" s="104"/>
      <c r="D48" s="104"/>
      <c r="E48" s="104"/>
      <c r="F48" s="48">
        <f t="shared" si="5"/>
        <v>0</v>
      </c>
      <c r="G48" s="104"/>
      <c r="H48" s="49">
        <f t="shared" si="6"/>
        <v>0</v>
      </c>
      <c r="I48" s="48" t="str">
        <f t="shared" si="7"/>
        <v>-</v>
      </c>
    </row>
    <row r="49" spans="1:9" ht="20.100000000000001" customHeight="1" x14ac:dyDescent="0.35">
      <c r="A49" s="46">
        <v>9</v>
      </c>
      <c r="B49" s="47" t="str">
        <f>เตรียมข้อมูล!C16&amp;เตรียมข้อมูล!D16&amp;" "&amp;เตรียมข้อมูล!E16</f>
        <v xml:space="preserve"> </v>
      </c>
      <c r="C49" s="104"/>
      <c r="D49" s="104"/>
      <c r="E49" s="104"/>
      <c r="F49" s="48">
        <f t="shared" si="5"/>
        <v>0</v>
      </c>
      <c r="G49" s="104"/>
      <c r="H49" s="49">
        <f t="shared" si="6"/>
        <v>0</v>
      </c>
      <c r="I49" s="48" t="str">
        <f t="shared" si="7"/>
        <v>-</v>
      </c>
    </row>
    <row r="50" spans="1:9" ht="20.100000000000001" customHeight="1" x14ac:dyDescent="0.35">
      <c r="A50" s="46">
        <v>10</v>
      </c>
      <c r="B50" s="47" t="str">
        <f>เตรียมข้อมูล!C17&amp;เตรียมข้อมูล!D17&amp;" "&amp;เตรียมข้อมูล!E17</f>
        <v xml:space="preserve"> </v>
      </c>
      <c r="C50" s="104"/>
      <c r="D50" s="104"/>
      <c r="E50" s="104"/>
      <c r="F50" s="48">
        <f t="shared" si="5"/>
        <v>0</v>
      </c>
      <c r="G50" s="104"/>
      <c r="H50" s="49">
        <f t="shared" si="6"/>
        <v>0</v>
      </c>
      <c r="I50" s="48" t="str">
        <f t="shared" si="7"/>
        <v>-</v>
      </c>
    </row>
    <row r="51" spans="1:9" ht="20.100000000000001" customHeight="1" x14ac:dyDescent="0.35">
      <c r="A51" s="46">
        <v>11</v>
      </c>
      <c r="B51" s="47" t="str">
        <f>เตรียมข้อมูล!C18&amp;เตรียมข้อมูล!D18&amp;" "&amp;เตรียมข้อมูล!E18</f>
        <v xml:space="preserve"> </v>
      </c>
      <c r="C51" s="104"/>
      <c r="D51" s="104"/>
      <c r="E51" s="104"/>
      <c r="F51" s="48">
        <f t="shared" si="5"/>
        <v>0</v>
      </c>
      <c r="G51" s="104"/>
      <c r="H51" s="49">
        <f t="shared" si="6"/>
        <v>0</v>
      </c>
      <c r="I51" s="48" t="str">
        <f t="shared" si="7"/>
        <v>-</v>
      </c>
    </row>
    <row r="52" spans="1:9" ht="20.100000000000001" customHeight="1" x14ac:dyDescent="0.35">
      <c r="A52" s="46">
        <v>12</v>
      </c>
      <c r="B52" s="47" t="str">
        <f>เตรียมข้อมูล!C19&amp;เตรียมข้อมูล!D19&amp;" "&amp;เตรียมข้อมูล!E19</f>
        <v xml:space="preserve"> </v>
      </c>
      <c r="C52" s="104"/>
      <c r="D52" s="104"/>
      <c r="E52" s="104"/>
      <c r="F52" s="48">
        <f t="shared" si="5"/>
        <v>0</v>
      </c>
      <c r="G52" s="104"/>
      <c r="H52" s="49">
        <f t="shared" si="6"/>
        <v>0</v>
      </c>
      <c r="I52" s="48" t="str">
        <f t="shared" si="7"/>
        <v>-</v>
      </c>
    </row>
    <row r="53" spans="1:9" ht="20.100000000000001" customHeight="1" x14ac:dyDescent="0.35">
      <c r="A53" s="46">
        <v>13</v>
      </c>
      <c r="B53" s="47" t="str">
        <f>เตรียมข้อมูล!C20&amp;เตรียมข้อมูล!D20&amp;" "&amp;เตรียมข้อมูล!E20</f>
        <v xml:space="preserve"> </v>
      </c>
      <c r="C53" s="104"/>
      <c r="D53" s="104"/>
      <c r="E53" s="104"/>
      <c r="F53" s="48">
        <f t="shared" si="5"/>
        <v>0</v>
      </c>
      <c r="G53" s="104"/>
      <c r="H53" s="49">
        <f t="shared" si="6"/>
        <v>0</v>
      </c>
      <c r="I53" s="48" t="str">
        <f t="shared" si="7"/>
        <v>-</v>
      </c>
    </row>
    <row r="54" spans="1:9" ht="20.100000000000001" customHeight="1" x14ac:dyDescent="0.35">
      <c r="A54" s="46">
        <v>14</v>
      </c>
      <c r="B54" s="47" t="str">
        <f>เตรียมข้อมูล!C21&amp;เตรียมข้อมูล!D21&amp;" "&amp;เตรียมข้อมูล!E21</f>
        <v xml:space="preserve"> </v>
      </c>
      <c r="C54" s="104"/>
      <c r="D54" s="104"/>
      <c r="E54" s="104"/>
      <c r="F54" s="48">
        <f t="shared" si="5"/>
        <v>0</v>
      </c>
      <c r="G54" s="104"/>
      <c r="H54" s="49">
        <f t="shared" si="6"/>
        <v>0</v>
      </c>
      <c r="I54" s="48" t="str">
        <f t="shared" si="7"/>
        <v>-</v>
      </c>
    </row>
    <row r="55" spans="1:9" ht="20.100000000000001" customHeight="1" x14ac:dyDescent="0.35">
      <c r="A55" s="46">
        <v>15</v>
      </c>
      <c r="B55" s="47" t="str">
        <f>เตรียมข้อมูล!C22&amp;เตรียมข้อมูล!D22&amp;" "&amp;เตรียมข้อมูล!E22</f>
        <v xml:space="preserve"> </v>
      </c>
      <c r="C55" s="104"/>
      <c r="D55" s="104"/>
      <c r="E55" s="104"/>
      <c r="F55" s="48">
        <f t="shared" si="5"/>
        <v>0</v>
      </c>
      <c r="G55" s="104"/>
      <c r="H55" s="49">
        <f t="shared" si="6"/>
        <v>0</v>
      </c>
      <c r="I55" s="48" t="str">
        <f t="shared" si="7"/>
        <v>-</v>
      </c>
    </row>
    <row r="56" spans="1:9" ht="20.100000000000001" customHeight="1" x14ac:dyDescent="0.35">
      <c r="A56" s="46">
        <v>16</v>
      </c>
      <c r="B56" s="47" t="str">
        <f>เตรียมข้อมูล!C23&amp;เตรียมข้อมูล!D23&amp;" "&amp;เตรียมข้อมูล!E23</f>
        <v xml:space="preserve"> </v>
      </c>
      <c r="C56" s="104"/>
      <c r="D56" s="104"/>
      <c r="E56" s="104"/>
      <c r="F56" s="48">
        <f t="shared" si="5"/>
        <v>0</v>
      </c>
      <c r="G56" s="104"/>
      <c r="H56" s="49">
        <f t="shared" si="6"/>
        <v>0</v>
      </c>
      <c r="I56" s="48" t="str">
        <f t="shared" si="7"/>
        <v>-</v>
      </c>
    </row>
    <row r="57" spans="1:9" ht="20.100000000000001" customHeight="1" x14ac:dyDescent="0.35">
      <c r="A57" s="46">
        <v>17</v>
      </c>
      <c r="B57" s="47" t="str">
        <f>เตรียมข้อมูล!C24&amp;เตรียมข้อมูล!D24&amp;" "&amp;เตรียมข้อมูล!E24</f>
        <v xml:space="preserve"> </v>
      </c>
      <c r="C57" s="104"/>
      <c r="D57" s="104"/>
      <c r="E57" s="104"/>
      <c r="F57" s="48">
        <f t="shared" si="5"/>
        <v>0</v>
      </c>
      <c r="G57" s="104"/>
      <c r="H57" s="49">
        <f t="shared" si="6"/>
        <v>0</v>
      </c>
      <c r="I57" s="48" t="str">
        <f t="shared" si="7"/>
        <v>-</v>
      </c>
    </row>
    <row r="58" spans="1:9" ht="20.100000000000001" customHeight="1" x14ac:dyDescent="0.35">
      <c r="A58" s="46">
        <v>18</v>
      </c>
      <c r="B58" s="47" t="str">
        <f>เตรียมข้อมูล!C25&amp;เตรียมข้อมูล!D25&amp;" "&amp;เตรียมข้อมูล!E25</f>
        <v xml:space="preserve"> </v>
      </c>
      <c r="C58" s="104"/>
      <c r="D58" s="104"/>
      <c r="E58" s="104"/>
      <c r="F58" s="48">
        <f t="shared" si="5"/>
        <v>0</v>
      </c>
      <c r="G58" s="104"/>
      <c r="H58" s="49">
        <f t="shared" si="6"/>
        <v>0</v>
      </c>
      <c r="I58" s="48" t="str">
        <f t="shared" si="7"/>
        <v>-</v>
      </c>
    </row>
    <row r="59" spans="1:9" ht="20.100000000000001" customHeight="1" x14ac:dyDescent="0.35">
      <c r="A59" s="46">
        <v>19</v>
      </c>
      <c r="B59" s="47" t="str">
        <f>เตรียมข้อมูล!C26&amp;เตรียมข้อมูล!D26&amp;" "&amp;เตรียมข้อมูล!E26</f>
        <v xml:space="preserve"> </v>
      </c>
      <c r="C59" s="104"/>
      <c r="D59" s="104"/>
      <c r="E59" s="104"/>
      <c r="F59" s="48">
        <f t="shared" si="5"/>
        <v>0</v>
      </c>
      <c r="G59" s="104"/>
      <c r="H59" s="49">
        <f t="shared" si="6"/>
        <v>0</v>
      </c>
      <c r="I59" s="48" t="str">
        <f t="shared" si="7"/>
        <v>-</v>
      </c>
    </row>
    <row r="60" spans="1:9" ht="20.100000000000001" customHeight="1" x14ac:dyDescent="0.35">
      <c r="A60" s="46">
        <v>20</v>
      </c>
      <c r="B60" s="47" t="str">
        <f>เตรียมข้อมูล!C27&amp;เตรียมข้อมูล!D27&amp;" "&amp;เตรียมข้อมูล!E27</f>
        <v xml:space="preserve"> </v>
      </c>
      <c r="C60" s="104"/>
      <c r="D60" s="104"/>
      <c r="E60" s="104"/>
      <c r="F60" s="48">
        <f t="shared" si="5"/>
        <v>0</v>
      </c>
      <c r="G60" s="104"/>
      <c r="H60" s="49">
        <f t="shared" si="6"/>
        <v>0</v>
      </c>
      <c r="I60" s="48" t="str">
        <f t="shared" si="7"/>
        <v>-</v>
      </c>
    </row>
    <row r="61" spans="1:9" ht="20.100000000000001" customHeight="1" x14ac:dyDescent="0.35">
      <c r="A61" s="46">
        <v>21</v>
      </c>
      <c r="B61" s="47" t="str">
        <f>เตรียมข้อมูล!C28&amp;เตรียมข้อมูล!D28&amp;" "&amp;เตรียมข้อมูล!E28</f>
        <v xml:space="preserve"> </v>
      </c>
      <c r="C61" s="104"/>
      <c r="D61" s="104"/>
      <c r="E61" s="104"/>
      <c r="F61" s="48">
        <f t="shared" si="5"/>
        <v>0</v>
      </c>
      <c r="G61" s="104"/>
      <c r="H61" s="49">
        <f t="shared" si="6"/>
        <v>0</v>
      </c>
      <c r="I61" s="48" t="str">
        <f t="shared" si="7"/>
        <v>-</v>
      </c>
    </row>
    <row r="62" spans="1:9" ht="20.100000000000001" customHeight="1" x14ac:dyDescent="0.35">
      <c r="A62" s="46">
        <v>22</v>
      </c>
      <c r="B62" s="47" t="str">
        <f>เตรียมข้อมูล!C29&amp;เตรียมข้อมูล!D29&amp;" "&amp;เตรียมข้อมูล!E29</f>
        <v xml:space="preserve"> </v>
      </c>
      <c r="C62" s="104"/>
      <c r="D62" s="104"/>
      <c r="E62" s="104"/>
      <c r="F62" s="48">
        <f t="shared" si="5"/>
        <v>0</v>
      </c>
      <c r="G62" s="104"/>
      <c r="H62" s="49">
        <f t="shared" si="6"/>
        <v>0</v>
      </c>
      <c r="I62" s="48" t="str">
        <f t="shared" si="7"/>
        <v>-</v>
      </c>
    </row>
    <row r="63" spans="1:9" ht="20.100000000000001" customHeight="1" x14ac:dyDescent="0.35">
      <c r="A63" s="46">
        <v>23</v>
      </c>
      <c r="B63" s="47" t="str">
        <f>เตรียมข้อมูล!C30&amp;เตรียมข้อมูล!D30&amp;" "&amp;เตรียมข้อมูล!E30</f>
        <v xml:space="preserve"> </v>
      </c>
      <c r="C63" s="104"/>
      <c r="D63" s="104"/>
      <c r="E63" s="104"/>
      <c r="F63" s="48">
        <f t="shared" si="5"/>
        <v>0</v>
      </c>
      <c r="G63" s="104"/>
      <c r="H63" s="49">
        <f t="shared" si="6"/>
        <v>0</v>
      </c>
      <c r="I63" s="48" t="str">
        <f t="shared" si="7"/>
        <v>-</v>
      </c>
    </row>
    <row r="64" spans="1:9" ht="20.100000000000001" customHeight="1" x14ac:dyDescent="0.35">
      <c r="A64" s="46">
        <v>24</v>
      </c>
      <c r="B64" s="47" t="str">
        <f>เตรียมข้อมูล!C31&amp;เตรียมข้อมูล!D31&amp;" "&amp;เตรียมข้อมูล!E31</f>
        <v xml:space="preserve"> </v>
      </c>
      <c r="C64" s="104"/>
      <c r="D64" s="104"/>
      <c r="E64" s="104"/>
      <c r="F64" s="48">
        <f t="shared" si="5"/>
        <v>0</v>
      </c>
      <c r="G64" s="104"/>
      <c r="H64" s="49">
        <f t="shared" si="6"/>
        <v>0</v>
      </c>
      <c r="I64" s="48" t="str">
        <f t="shared" si="7"/>
        <v>-</v>
      </c>
    </row>
    <row r="65" spans="1:9" ht="20.100000000000001" customHeight="1" x14ac:dyDescent="0.35">
      <c r="A65" s="46">
        <v>25</v>
      </c>
      <c r="B65" s="47" t="str">
        <f>เตรียมข้อมูล!C32&amp;เตรียมข้อมูล!D32&amp;" "&amp;เตรียมข้อมูล!E32</f>
        <v xml:space="preserve"> </v>
      </c>
      <c r="C65" s="104"/>
      <c r="D65" s="104"/>
      <c r="E65" s="104"/>
      <c r="F65" s="48">
        <f t="shared" si="5"/>
        <v>0</v>
      </c>
      <c r="G65" s="104"/>
      <c r="H65" s="49">
        <f t="shared" si="6"/>
        <v>0</v>
      </c>
      <c r="I65" s="48" t="str">
        <f t="shared" si="7"/>
        <v>-</v>
      </c>
    </row>
    <row r="66" spans="1:9" ht="20.100000000000001" customHeight="1" x14ac:dyDescent="0.35">
      <c r="A66" s="136" t="s">
        <v>21</v>
      </c>
      <c r="B66" s="136"/>
      <c r="C66" s="49">
        <f>SUM(C41:C65)</f>
        <v>0</v>
      </c>
      <c r="D66" s="49">
        <f t="shared" ref="D66:H66" si="8">SUM(D41:D65)</f>
        <v>0</v>
      </c>
      <c r="E66" s="49">
        <f t="shared" si="8"/>
        <v>0</v>
      </c>
      <c r="F66" s="49">
        <f t="shared" si="8"/>
        <v>0</v>
      </c>
      <c r="G66" s="49">
        <f t="shared" si="8"/>
        <v>0</v>
      </c>
      <c r="H66" s="49">
        <f t="shared" si="8"/>
        <v>0</v>
      </c>
      <c r="I66" s="48" t="s">
        <v>23</v>
      </c>
    </row>
    <row r="67" spans="1:9" ht="20.100000000000001" customHeight="1" x14ac:dyDescent="0.35">
      <c r="A67" s="136" t="s">
        <v>22</v>
      </c>
      <c r="B67" s="136"/>
      <c r="C67" s="50" t="e">
        <f>C66/(C40*COUNTIF(C41:C65,"&gt;0"))*100</f>
        <v>#DIV/0!</v>
      </c>
      <c r="D67" s="50" t="e">
        <f t="shared" ref="D67:H67" si="9">D66/(D40*COUNTIF(D41:D65,"&gt;0"))*100</f>
        <v>#DIV/0!</v>
      </c>
      <c r="E67" s="50" t="e">
        <f t="shared" si="9"/>
        <v>#DIV/0!</v>
      </c>
      <c r="F67" s="50" t="e">
        <f t="shared" si="9"/>
        <v>#DIV/0!</v>
      </c>
      <c r="G67" s="50" t="e">
        <f t="shared" si="9"/>
        <v>#DIV/0!</v>
      </c>
      <c r="H67" s="50" t="e">
        <f t="shared" si="9"/>
        <v>#DIV/0!</v>
      </c>
      <c r="I67" s="48" t="s">
        <v>23</v>
      </c>
    </row>
    <row r="69" spans="1:9" ht="20.100000000000001" customHeight="1" x14ac:dyDescent="0.35">
      <c r="A69" s="137" t="s">
        <v>15</v>
      </c>
      <c r="B69" s="137"/>
      <c r="D69" s="137" t="s">
        <v>110</v>
      </c>
      <c r="E69" s="137"/>
      <c r="F69" s="137"/>
      <c r="G69" s="137"/>
      <c r="H69" s="137"/>
    </row>
    <row r="70" spans="1:9" ht="20.100000000000001" customHeight="1" x14ac:dyDescent="0.35">
      <c r="A70" s="137" t="str">
        <f>"("&amp;(ข้อมูลครูผู้สอน!$C$7)&amp;")"</f>
        <v>(ยังไม่ระบุ)</v>
      </c>
      <c r="B70" s="137"/>
      <c r="D70" s="137" t="str">
        <f>"("&amp;(เตรียมข้อมูล!$E$4)&amp;")"</f>
        <v>(นางประไพพรรณ วรนาม)</v>
      </c>
      <c r="E70" s="137"/>
      <c r="F70" s="137"/>
      <c r="G70" s="137"/>
      <c r="H70" s="137"/>
    </row>
    <row r="71" spans="1:9" ht="24.95" customHeight="1" x14ac:dyDescent="0.35">
      <c r="A71" s="131"/>
      <c r="B71" s="39" t="str">
        <f>"โรงเรียน"&amp;เตรียมข้อมูล!$E$2</f>
        <v>โรงเรียนห้วยทรายวิทยา</v>
      </c>
      <c r="C71" s="40" t="str">
        <f>"ตารางคะแนนรายวิชา "&amp;ข้อมูลครูผู้สอน!$B$8</f>
        <v>ตารางคะแนนรายวิชา วิทยาศาสตร์</v>
      </c>
    </row>
    <row r="72" spans="1:9" ht="24.95" customHeight="1" x14ac:dyDescent="0.35">
      <c r="A72" s="131"/>
      <c r="B72" s="42" t="s">
        <v>19</v>
      </c>
      <c r="C72" s="43" t="str">
        <f>เตรียมข้อมูล!$E$1</f>
        <v>ยังไม่ระบุ</v>
      </c>
    </row>
    <row r="73" spans="1:9" ht="24.95" customHeight="1" x14ac:dyDescent="0.35">
      <c r="A73" s="132"/>
      <c r="B73" s="42" t="s">
        <v>24</v>
      </c>
      <c r="C73" s="44" t="str">
        <f>"ปีการศึกษา"&amp;" "&amp;(เตรียมข้อมูล!$E$6)</f>
        <v>ปีการศึกษา ยังไม่ระบุ</v>
      </c>
      <c r="F73" s="45"/>
    </row>
    <row r="74" spans="1:9" ht="112.5" customHeight="1" x14ac:dyDescent="0.35">
      <c r="A74" s="133" t="s">
        <v>0</v>
      </c>
      <c r="B74" s="133" t="s">
        <v>36</v>
      </c>
      <c r="C74" s="102" t="s">
        <v>6</v>
      </c>
      <c r="D74" s="102" t="s">
        <v>7</v>
      </c>
      <c r="E74" s="102" t="s">
        <v>8</v>
      </c>
      <c r="F74" s="102" t="s">
        <v>9</v>
      </c>
      <c r="G74" s="102" t="s">
        <v>10</v>
      </c>
      <c r="H74" s="102" t="s">
        <v>11</v>
      </c>
      <c r="I74" s="134" t="s">
        <v>12</v>
      </c>
    </row>
    <row r="75" spans="1:9" ht="20.100000000000001" customHeight="1" x14ac:dyDescent="0.35">
      <c r="A75" s="133"/>
      <c r="B75" s="133"/>
      <c r="C75" s="100">
        <v>30</v>
      </c>
      <c r="D75" s="100">
        <v>20</v>
      </c>
      <c r="E75" s="100">
        <v>20</v>
      </c>
      <c r="F75" s="100">
        <v>70</v>
      </c>
      <c r="G75" s="100">
        <v>30</v>
      </c>
      <c r="H75" s="100">
        <v>100</v>
      </c>
      <c r="I75" s="135"/>
    </row>
    <row r="76" spans="1:9" ht="20.100000000000001" customHeight="1" x14ac:dyDescent="0.35">
      <c r="A76" s="46">
        <v>1</v>
      </c>
      <c r="B76" s="47" t="str">
        <f>เตรียมข้อมูล!C8&amp;เตรียมข้อมูล!D8&amp;" "&amp;เตรียมข้อมูล!E8</f>
        <v xml:space="preserve"> </v>
      </c>
      <c r="C76" s="104"/>
      <c r="D76" s="104"/>
      <c r="E76" s="104"/>
      <c r="F76" s="48">
        <f>SUM(C76:E76)</f>
        <v>0</v>
      </c>
      <c r="G76" s="104"/>
      <c r="H76" s="49">
        <f>SUM(F76:G76)</f>
        <v>0</v>
      </c>
      <c r="I76" s="48" t="str">
        <f>IF(H76&gt;=80,"4",IF(H76&gt;=75,"3.5",IF(H76&gt;=70,"3", IF(H76&gt;=65,"2.5", IF(H76&gt;=60,"2", IF(H76&gt;=55,"1.5", IF(H76&gt;=50,"1", IF(H76&lt;=49,"-"))))))))</f>
        <v>-</v>
      </c>
    </row>
    <row r="77" spans="1:9" ht="20.100000000000001" customHeight="1" x14ac:dyDescent="0.35">
      <c r="A77" s="46">
        <v>2</v>
      </c>
      <c r="B77" s="47" t="str">
        <f>เตรียมข้อมูล!C9&amp;เตรียมข้อมูล!D9&amp;" "&amp;เตรียมข้อมูล!E9</f>
        <v xml:space="preserve"> </v>
      </c>
      <c r="C77" s="104"/>
      <c r="D77" s="104"/>
      <c r="E77" s="104"/>
      <c r="F77" s="48">
        <f t="shared" ref="F77:F100" si="10">SUM(C77:E77)</f>
        <v>0</v>
      </c>
      <c r="G77" s="104"/>
      <c r="H77" s="49">
        <f t="shared" ref="H77:H100" si="11">SUM(F77:G77)</f>
        <v>0</v>
      </c>
      <c r="I77" s="48" t="str">
        <f t="shared" ref="I77:I100" si="12">IF(H77&gt;=80,"4",IF(H77&gt;=75,"3.5",IF(H77&gt;=70,"3", IF(H77&gt;=65,"2.5", IF(H77&gt;=60,"2", IF(H77&gt;=55,"1.5", IF(H77&gt;=50,"1", IF(H77&lt;=49,"-"))))))))</f>
        <v>-</v>
      </c>
    </row>
    <row r="78" spans="1:9" ht="20.100000000000001" customHeight="1" x14ac:dyDescent="0.35">
      <c r="A78" s="46">
        <v>3</v>
      </c>
      <c r="B78" s="47" t="str">
        <f>เตรียมข้อมูล!C10&amp;เตรียมข้อมูล!D10&amp;" "&amp;เตรียมข้อมูล!E10</f>
        <v xml:space="preserve"> </v>
      </c>
      <c r="C78" s="104"/>
      <c r="D78" s="104"/>
      <c r="E78" s="104"/>
      <c r="F78" s="48">
        <f t="shared" si="10"/>
        <v>0</v>
      </c>
      <c r="G78" s="104"/>
      <c r="H78" s="49">
        <f t="shared" si="11"/>
        <v>0</v>
      </c>
      <c r="I78" s="48" t="str">
        <f t="shared" si="12"/>
        <v>-</v>
      </c>
    </row>
    <row r="79" spans="1:9" ht="20.100000000000001" customHeight="1" x14ac:dyDescent="0.35">
      <c r="A79" s="46">
        <v>4</v>
      </c>
      <c r="B79" s="47" t="str">
        <f>เตรียมข้อมูล!C11&amp;เตรียมข้อมูล!D11&amp;" "&amp;เตรียมข้อมูล!E11</f>
        <v xml:space="preserve"> </v>
      </c>
      <c r="C79" s="104"/>
      <c r="D79" s="104"/>
      <c r="E79" s="104"/>
      <c r="F79" s="48">
        <f t="shared" si="10"/>
        <v>0</v>
      </c>
      <c r="G79" s="104"/>
      <c r="H79" s="49">
        <f t="shared" si="11"/>
        <v>0</v>
      </c>
      <c r="I79" s="48" t="str">
        <f t="shared" si="12"/>
        <v>-</v>
      </c>
    </row>
    <row r="80" spans="1:9" ht="20.100000000000001" customHeight="1" x14ac:dyDescent="0.35">
      <c r="A80" s="46">
        <v>5</v>
      </c>
      <c r="B80" s="47" t="str">
        <f>เตรียมข้อมูล!C12&amp;เตรียมข้อมูล!D12&amp;" "&amp;เตรียมข้อมูล!E12</f>
        <v xml:space="preserve"> </v>
      </c>
      <c r="C80" s="104"/>
      <c r="D80" s="104"/>
      <c r="E80" s="104"/>
      <c r="F80" s="48">
        <f t="shared" si="10"/>
        <v>0</v>
      </c>
      <c r="G80" s="104"/>
      <c r="H80" s="49">
        <f t="shared" si="11"/>
        <v>0</v>
      </c>
      <c r="I80" s="48" t="str">
        <f t="shared" si="12"/>
        <v>-</v>
      </c>
    </row>
    <row r="81" spans="1:9" ht="20.100000000000001" customHeight="1" x14ac:dyDescent="0.35">
      <c r="A81" s="46">
        <v>6</v>
      </c>
      <c r="B81" s="47" t="str">
        <f>เตรียมข้อมูล!C13&amp;เตรียมข้อมูล!D13&amp;" "&amp;เตรียมข้อมูล!E13</f>
        <v xml:space="preserve"> </v>
      </c>
      <c r="C81" s="104"/>
      <c r="D81" s="104"/>
      <c r="E81" s="104"/>
      <c r="F81" s="48">
        <f t="shared" si="10"/>
        <v>0</v>
      </c>
      <c r="G81" s="104"/>
      <c r="H81" s="49">
        <f t="shared" si="11"/>
        <v>0</v>
      </c>
      <c r="I81" s="48" t="str">
        <f t="shared" si="12"/>
        <v>-</v>
      </c>
    </row>
    <row r="82" spans="1:9" ht="20.100000000000001" customHeight="1" x14ac:dyDescent="0.35">
      <c r="A82" s="46">
        <v>7</v>
      </c>
      <c r="B82" s="47" t="str">
        <f>เตรียมข้อมูล!C14&amp;เตรียมข้อมูล!D14&amp;" "&amp;เตรียมข้อมูล!E14</f>
        <v xml:space="preserve"> </v>
      </c>
      <c r="C82" s="104"/>
      <c r="D82" s="104"/>
      <c r="E82" s="104"/>
      <c r="F82" s="48">
        <f t="shared" si="10"/>
        <v>0</v>
      </c>
      <c r="G82" s="104"/>
      <c r="H82" s="49">
        <f t="shared" si="11"/>
        <v>0</v>
      </c>
      <c r="I82" s="48" t="str">
        <f t="shared" si="12"/>
        <v>-</v>
      </c>
    </row>
    <row r="83" spans="1:9" ht="20.100000000000001" customHeight="1" x14ac:dyDescent="0.35">
      <c r="A83" s="46">
        <v>8</v>
      </c>
      <c r="B83" s="47" t="str">
        <f>เตรียมข้อมูล!C15&amp;เตรียมข้อมูล!D15&amp;" "&amp;เตรียมข้อมูล!E15</f>
        <v xml:space="preserve"> </v>
      </c>
      <c r="C83" s="104"/>
      <c r="D83" s="104"/>
      <c r="E83" s="104"/>
      <c r="F83" s="48">
        <f t="shared" si="10"/>
        <v>0</v>
      </c>
      <c r="G83" s="104"/>
      <c r="H83" s="49">
        <f t="shared" si="11"/>
        <v>0</v>
      </c>
      <c r="I83" s="48" t="str">
        <f t="shared" si="12"/>
        <v>-</v>
      </c>
    </row>
    <row r="84" spans="1:9" ht="20.100000000000001" customHeight="1" x14ac:dyDescent="0.35">
      <c r="A84" s="46">
        <v>9</v>
      </c>
      <c r="B84" s="47" t="str">
        <f>เตรียมข้อมูล!C16&amp;เตรียมข้อมูล!D16&amp;" "&amp;เตรียมข้อมูล!E16</f>
        <v xml:space="preserve"> </v>
      </c>
      <c r="C84" s="104"/>
      <c r="D84" s="104"/>
      <c r="E84" s="104"/>
      <c r="F84" s="48">
        <f t="shared" si="10"/>
        <v>0</v>
      </c>
      <c r="G84" s="104"/>
      <c r="H84" s="49">
        <f t="shared" si="11"/>
        <v>0</v>
      </c>
      <c r="I84" s="48" t="str">
        <f t="shared" si="12"/>
        <v>-</v>
      </c>
    </row>
    <row r="85" spans="1:9" ht="20.100000000000001" customHeight="1" x14ac:dyDescent="0.35">
      <c r="A85" s="46">
        <v>10</v>
      </c>
      <c r="B85" s="47" t="str">
        <f>เตรียมข้อมูล!C17&amp;เตรียมข้อมูล!D17&amp;" "&amp;เตรียมข้อมูล!E17</f>
        <v xml:space="preserve"> </v>
      </c>
      <c r="C85" s="104"/>
      <c r="D85" s="104"/>
      <c r="E85" s="104"/>
      <c r="F85" s="48">
        <f t="shared" si="10"/>
        <v>0</v>
      </c>
      <c r="G85" s="104"/>
      <c r="H85" s="49">
        <f t="shared" si="11"/>
        <v>0</v>
      </c>
      <c r="I85" s="48" t="str">
        <f t="shared" si="12"/>
        <v>-</v>
      </c>
    </row>
    <row r="86" spans="1:9" ht="20.100000000000001" customHeight="1" x14ac:dyDescent="0.35">
      <c r="A86" s="46">
        <v>11</v>
      </c>
      <c r="B86" s="47" t="str">
        <f>เตรียมข้อมูล!C18&amp;เตรียมข้อมูล!D18&amp;" "&amp;เตรียมข้อมูล!E18</f>
        <v xml:space="preserve"> </v>
      </c>
      <c r="C86" s="104"/>
      <c r="D86" s="104"/>
      <c r="E86" s="104"/>
      <c r="F86" s="48">
        <f t="shared" si="10"/>
        <v>0</v>
      </c>
      <c r="G86" s="104"/>
      <c r="H86" s="49">
        <f t="shared" si="11"/>
        <v>0</v>
      </c>
      <c r="I86" s="48" t="str">
        <f t="shared" si="12"/>
        <v>-</v>
      </c>
    </row>
    <row r="87" spans="1:9" ht="20.100000000000001" customHeight="1" x14ac:dyDescent="0.35">
      <c r="A87" s="46">
        <v>12</v>
      </c>
      <c r="B87" s="47" t="str">
        <f>เตรียมข้อมูล!C19&amp;เตรียมข้อมูล!D19&amp;" "&amp;เตรียมข้อมูล!E19</f>
        <v xml:space="preserve"> </v>
      </c>
      <c r="C87" s="104"/>
      <c r="D87" s="104"/>
      <c r="E87" s="104"/>
      <c r="F87" s="48">
        <f t="shared" si="10"/>
        <v>0</v>
      </c>
      <c r="G87" s="104"/>
      <c r="H87" s="49">
        <f t="shared" si="11"/>
        <v>0</v>
      </c>
      <c r="I87" s="48" t="str">
        <f t="shared" si="12"/>
        <v>-</v>
      </c>
    </row>
    <row r="88" spans="1:9" ht="20.100000000000001" customHeight="1" x14ac:dyDescent="0.35">
      <c r="A88" s="46">
        <v>13</v>
      </c>
      <c r="B88" s="47" t="str">
        <f>เตรียมข้อมูล!C20&amp;เตรียมข้อมูล!D20&amp;" "&amp;เตรียมข้อมูล!E20</f>
        <v xml:space="preserve"> </v>
      </c>
      <c r="C88" s="104"/>
      <c r="D88" s="104"/>
      <c r="E88" s="104"/>
      <c r="F88" s="48">
        <f t="shared" si="10"/>
        <v>0</v>
      </c>
      <c r="G88" s="104"/>
      <c r="H88" s="49">
        <f t="shared" si="11"/>
        <v>0</v>
      </c>
      <c r="I88" s="48" t="str">
        <f t="shared" si="12"/>
        <v>-</v>
      </c>
    </row>
    <row r="89" spans="1:9" ht="20.100000000000001" customHeight="1" x14ac:dyDescent="0.35">
      <c r="A89" s="46">
        <v>14</v>
      </c>
      <c r="B89" s="47" t="str">
        <f>เตรียมข้อมูล!C21&amp;เตรียมข้อมูล!D21&amp;" "&amp;เตรียมข้อมูล!E21</f>
        <v xml:space="preserve"> </v>
      </c>
      <c r="C89" s="104"/>
      <c r="D89" s="104"/>
      <c r="E89" s="104"/>
      <c r="F89" s="48">
        <f t="shared" si="10"/>
        <v>0</v>
      </c>
      <c r="G89" s="104"/>
      <c r="H89" s="49">
        <f t="shared" si="11"/>
        <v>0</v>
      </c>
      <c r="I89" s="48" t="str">
        <f t="shared" si="12"/>
        <v>-</v>
      </c>
    </row>
    <row r="90" spans="1:9" ht="20.100000000000001" customHeight="1" x14ac:dyDescent="0.35">
      <c r="A90" s="46">
        <v>15</v>
      </c>
      <c r="B90" s="47" t="str">
        <f>เตรียมข้อมูล!C22&amp;เตรียมข้อมูล!D22&amp;" "&amp;เตรียมข้อมูล!E22</f>
        <v xml:space="preserve"> </v>
      </c>
      <c r="C90" s="104"/>
      <c r="D90" s="104"/>
      <c r="E90" s="104"/>
      <c r="F90" s="48">
        <f t="shared" si="10"/>
        <v>0</v>
      </c>
      <c r="G90" s="104"/>
      <c r="H90" s="49">
        <f t="shared" si="11"/>
        <v>0</v>
      </c>
      <c r="I90" s="48" t="str">
        <f t="shared" si="12"/>
        <v>-</v>
      </c>
    </row>
    <row r="91" spans="1:9" ht="20.100000000000001" customHeight="1" x14ac:dyDescent="0.35">
      <c r="A91" s="46">
        <v>16</v>
      </c>
      <c r="B91" s="47" t="str">
        <f>เตรียมข้อมูล!C23&amp;เตรียมข้อมูล!D23&amp;" "&amp;เตรียมข้อมูล!E23</f>
        <v xml:space="preserve"> </v>
      </c>
      <c r="C91" s="104"/>
      <c r="D91" s="104"/>
      <c r="E91" s="104"/>
      <c r="F91" s="48">
        <f t="shared" si="10"/>
        <v>0</v>
      </c>
      <c r="G91" s="104"/>
      <c r="H91" s="49">
        <f t="shared" si="11"/>
        <v>0</v>
      </c>
      <c r="I91" s="48" t="str">
        <f t="shared" si="12"/>
        <v>-</v>
      </c>
    </row>
    <row r="92" spans="1:9" ht="20.100000000000001" customHeight="1" x14ac:dyDescent="0.35">
      <c r="A92" s="46">
        <v>17</v>
      </c>
      <c r="B92" s="47" t="str">
        <f>เตรียมข้อมูล!C24&amp;เตรียมข้อมูล!D24&amp;" "&amp;เตรียมข้อมูล!E24</f>
        <v xml:space="preserve"> </v>
      </c>
      <c r="C92" s="104"/>
      <c r="D92" s="104"/>
      <c r="E92" s="104"/>
      <c r="F92" s="48">
        <f t="shared" si="10"/>
        <v>0</v>
      </c>
      <c r="G92" s="104"/>
      <c r="H92" s="49">
        <f t="shared" si="11"/>
        <v>0</v>
      </c>
      <c r="I92" s="48" t="str">
        <f t="shared" si="12"/>
        <v>-</v>
      </c>
    </row>
    <row r="93" spans="1:9" ht="20.100000000000001" customHeight="1" x14ac:dyDescent="0.35">
      <c r="A93" s="46">
        <v>18</v>
      </c>
      <c r="B93" s="47" t="str">
        <f>เตรียมข้อมูล!C25&amp;เตรียมข้อมูล!D25&amp;" "&amp;เตรียมข้อมูล!E25</f>
        <v xml:space="preserve"> </v>
      </c>
      <c r="C93" s="104"/>
      <c r="D93" s="104"/>
      <c r="E93" s="104"/>
      <c r="F93" s="48">
        <f t="shared" si="10"/>
        <v>0</v>
      </c>
      <c r="G93" s="104"/>
      <c r="H93" s="49">
        <f t="shared" si="11"/>
        <v>0</v>
      </c>
      <c r="I93" s="48" t="str">
        <f t="shared" si="12"/>
        <v>-</v>
      </c>
    </row>
    <row r="94" spans="1:9" ht="20.100000000000001" customHeight="1" x14ac:dyDescent="0.35">
      <c r="A94" s="46">
        <v>19</v>
      </c>
      <c r="B94" s="47" t="str">
        <f>เตรียมข้อมูล!C26&amp;เตรียมข้อมูล!D26&amp;" "&amp;เตรียมข้อมูล!E26</f>
        <v xml:space="preserve"> </v>
      </c>
      <c r="C94" s="104"/>
      <c r="D94" s="104"/>
      <c r="E94" s="104"/>
      <c r="F94" s="48">
        <f t="shared" si="10"/>
        <v>0</v>
      </c>
      <c r="G94" s="104"/>
      <c r="H94" s="49">
        <f t="shared" si="11"/>
        <v>0</v>
      </c>
      <c r="I94" s="48" t="str">
        <f t="shared" si="12"/>
        <v>-</v>
      </c>
    </row>
    <row r="95" spans="1:9" ht="20.100000000000001" customHeight="1" x14ac:dyDescent="0.35">
      <c r="A95" s="46">
        <v>20</v>
      </c>
      <c r="B95" s="47" t="str">
        <f>เตรียมข้อมูล!C27&amp;เตรียมข้อมูล!D27&amp;" "&amp;เตรียมข้อมูล!E27</f>
        <v xml:space="preserve"> </v>
      </c>
      <c r="C95" s="104"/>
      <c r="D95" s="104"/>
      <c r="E95" s="104"/>
      <c r="F95" s="48">
        <f t="shared" si="10"/>
        <v>0</v>
      </c>
      <c r="G95" s="104"/>
      <c r="H95" s="49">
        <f t="shared" si="11"/>
        <v>0</v>
      </c>
      <c r="I95" s="48" t="str">
        <f t="shared" si="12"/>
        <v>-</v>
      </c>
    </row>
    <row r="96" spans="1:9" ht="20.100000000000001" customHeight="1" x14ac:dyDescent="0.35">
      <c r="A96" s="46">
        <v>21</v>
      </c>
      <c r="B96" s="47" t="str">
        <f>เตรียมข้อมูล!C28&amp;เตรียมข้อมูล!D28&amp;" "&amp;เตรียมข้อมูล!E28</f>
        <v xml:space="preserve"> </v>
      </c>
      <c r="C96" s="104"/>
      <c r="D96" s="104"/>
      <c r="E96" s="104"/>
      <c r="F96" s="48">
        <f t="shared" si="10"/>
        <v>0</v>
      </c>
      <c r="G96" s="104"/>
      <c r="H96" s="49">
        <f t="shared" si="11"/>
        <v>0</v>
      </c>
      <c r="I96" s="48" t="str">
        <f t="shared" si="12"/>
        <v>-</v>
      </c>
    </row>
    <row r="97" spans="1:9" ht="20.100000000000001" customHeight="1" x14ac:dyDescent="0.35">
      <c r="A97" s="46">
        <v>22</v>
      </c>
      <c r="B97" s="47" t="str">
        <f>เตรียมข้อมูล!C29&amp;เตรียมข้อมูล!D29&amp;" "&amp;เตรียมข้อมูล!E29</f>
        <v xml:space="preserve"> </v>
      </c>
      <c r="C97" s="104"/>
      <c r="D97" s="104"/>
      <c r="E97" s="104"/>
      <c r="F97" s="48">
        <f t="shared" si="10"/>
        <v>0</v>
      </c>
      <c r="G97" s="104"/>
      <c r="H97" s="49">
        <f t="shared" si="11"/>
        <v>0</v>
      </c>
      <c r="I97" s="48" t="str">
        <f t="shared" si="12"/>
        <v>-</v>
      </c>
    </row>
    <row r="98" spans="1:9" ht="20.100000000000001" customHeight="1" x14ac:dyDescent="0.35">
      <c r="A98" s="46">
        <v>23</v>
      </c>
      <c r="B98" s="47" t="str">
        <f>เตรียมข้อมูล!C30&amp;เตรียมข้อมูล!D30&amp;" "&amp;เตรียมข้อมูล!E30</f>
        <v xml:space="preserve"> </v>
      </c>
      <c r="C98" s="104"/>
      <c r="D98" s="104"/>
      <c r="E98" s="104"/>
      <c r="F98" s="48">
        <f t="shared" si="10"/>
        <v>0</v>
      </c>
      <c r="G98" s="104"/>
      <c r="H98" s="49">
        <f t="shared" si="11"/>
        <v>0</v>
      </c>
      <c r="I98" s="48" t="str">
        <f t="shared" si="12"/>
        <v>-</v>
      </c>
    </row>
    <row r="99" spans="1:9" ht="20.100000000000001" customHeight="1" x14ac:dyDescent="0.35">
      <c r="A99" s="46">
        <v>24</v>
      </c>
      <c r="B99" s="47" t="str">
        <f>เตรียมข้อมูล!C31&amp;เตรียมข้อมูล!D31&amp;" "&amp;เตรียมข้อมูล!E31</f>
        <v xml:space="preserve"> </v>
      </c>
      <c r="C99" s="104"/>
      <c r="D99" s="104"/>
      <c r="E99" s="104"/>
      <c r="F99" s="48">
        <f t="shared" si="10"/>
        <v>0</v>
      </c>
      <c r="G99" s="104"/>
      <c r="H99" s="49">
        <f t="shared" si="11"/>
        <v>0</v>
      </c>
      <c r="I99" s="48" t="str">
        <f t="shared" si="12"/>
        <v>-</v>
      </c>
    </row>
    <row r="100" spans="1:9" ht="20.100000000000001" customHeight="1" x14ac:dyDescent="0.35">
      <c r="A100" s="46">
        <v>25</v>
      </c>
      <c r="B100" s="47" t="str">
        <f>เตรียมข้อมูล!C32&amp;เตรียมข้อมูล!D32&amp;" "&amp;เตรียมข้อมูล!E32</f>
        <v xml:space="preserve"> </v>
      </c>
      <c r="C100" s="104"/>
      <c r="D100" s="104"/>
      <c r="E100" s="104"/>
      <c r="F100" s="48">
        <f t="shared" si="10"/>
        <v>0</v>
      </c>
      <c r="G100" s="104"/>
      <c r="H100" s="49">
        <f t="shared" si="11"/>
        <v>0</v>
      </c>
      <c r="I100" s="48" t="str">
        <f t="shared" si="12"/>
        <v>-</v>
      </c>
    </row>
    <row r="101" spans="1:9" ht="20.100000000000001" customHeight="1" x14ac:dyDescent="0.35">
      <c r="A101" s="136" t="s">
        <v>21</v>
      </c>
      <c r="B101" s="136"/>
      <c r="C101" s="49">
        <f>SUM(C76:C100)</f>
        <v>0</v>
      </c>
      <c r="D101" s="49">
        <f t="shared" ref="D101:H101" si="13">SUM(D76:D100)</f>
        <v>0</v>
      </c>
      <c r="E101" s="49">
        <f t="shared" si="13"/>
        <v>0</v>
      </c>
      <c r="F101" s="49">
        <f t="shared" si="13"/>
        <v>0</v>
      </c>
      <c r="G101" s="49">
        <f t="shared" si="13"/>
        <v>0</v>
      </c>
      <c r="H101" s="49">
        <f t="shared" si="13"/>
        <v>0</v>
      </c>
      <c r="I101" s="48" t="s">
        <v>23</v>
      </c>
    </row>
    <row r="102" spans="1:9" ht="20.100000000000001" customHeight="1" x14ac:dyDescent="0.35">
      <c r="A102" s="136" t="s">
        <v>22</v>
      </c>
      <c r="B102" s="136"/>
      <c r="C102" s="50" t="e">
        <f>C101/(C75*COUNTIF(C76:C100,"&gt;0"))*100</f>
        <v>#DIV/0!</v>
      </c>
      <c r="D102" s="50" t="e">
        <f t="shared" ref="D102:H102" si="14">D101/(D75*COUNTIF(D76:D100,"&gt;0"))*100</f>
        <v>#DIV/0!</v>
      </c>
      <c r="E102" s="50" t="e">
        <f t="shared" si="14"/>
        <v>#DIV/0!</v>
      </c>
      <c r="F102" s="50" t="e">
        <f t="shared" si="14"/>
        <v>#DIV/0!</v>
      </c>
      <c r="G102" s="50" t="e">
        <f t="shared" si="14"/>
        <v>#DIV/0!</v>
      </c>
      <c r="H102" s="50" t="e">
        <f t="shared" si="14"/>
        <v>#DIV/0!</v>
      </c>
      <c r="I102" s="48" t="s">
        <v>23</v>
      </c>
    </row>
    <row r="104" spans="1:9" ht="20.100000000000001" customHeight="1" x14ac:dyDescent="0.35">
      <c r="A104" s="137" t="s">
        <v>15</v>
      </c>
      <c r="B104" s="137"/>
      <c r="D104" s="137" t="s">
        <v>110</v>
      </c>
      <c r="E104" s="137"/>
      <c r="F104" s="137"/>
      <c r="G104" s="137"/>
      <c r="H104" s="137"/>
    </row>
    <row r="105" spans="1:9" ht="20.100000000000001" customHeight="1" x14ac:dyDescent="0.35">
      <c r="A105" s="137" t="str">
        <f>"("&amp;(ข้อมูลครูผู้สอน!$C$8)&amp;")"</f>
        <v>(ยังไม่ระบุ)</v>
      </c>
      <c r="B105" s="137"/>
      <c r="D105" s="137" t="str">
        <f>"("&amp;(เตรียมข้อมูล!$E$4)&amp;")"</f>
        <v>(นางประไพพรรณ วรนาม)</v>
      </c>
      <c r="E105" s="137"/>
      <c r="F105" s="137"/>
      <c r="G105" s="137"/>
      <c r="H105" s="137"/>
    </row>
    <row r="106" spans="1:9" ht="24.95" customHeight="1" x14ac:dyDescent="0.35">
      <c r="A106" s="131"/>
      <c r="B106" s="39" t="str">
        <f>"โรงเรียน"&amp;เตรียมข้อมูล!$E$2</f>
        <v>โรงเรียนห้วยทรายวิทยา</v>
      </c>
      <c r="C106" s="40" t="str">
        <f>"ตารางคะแนนรายวิชา "&amp;ข้อมูลครูผู้สอน!$B$9</f>
        <v>ตารางคะแนนรายวิชา สังคมศึกษาฯ</v>
      </c>
    </row>
    <row r="107" spans="1:9" ht="24.95" customHeight="1" x14ac:dyDescent="0.35">
      <c r="A107" s="131"/>
      <c r="B107" s="42" t="s">
        <v>19</v>
      </c>
      <c r="C107" s="43" t="str">
        <f>เตรียมข้อมูล!$E$1</f>
        <v>ยังไม่ระบุ</v>
      </c>
    </row>
    <row r="108" spans="1:9" ht="24.95" customHeight="1" x14ac:dyDescent="0.35">
      <c r="A108" s="132"/>
      <c r="B108" s="42" t="s">
        <v>24</v>
      </c>
      <c r="C108" s="44" t="str">
        <f>"ปีการศึกษา"&amp;" "&amp;(เตรียมข้อมูล!$E$6)</f>
        <v>ปีการศึกษา ยังไม่ระบุ</v>
      </c>
      <c r="F108" s="45"/>
    </row>
    <row r="109" spans="1:9" ht="112.5" customHeight="1" x14ac:dyDescent="0.35">
      <c r="A109" s="133" t="s">
        <v>0</v>
      </c>
      <c r="B109" s="133" t="s">
        <v>36</v>
      </c>
      <c r="C109" s="102" t="s">
        <v>6</v>
      </c>
      <c r="D109" s="102" t="s">
        <v>7</v>
      </c>
      <c r="E109" s="102" t="s">
        <v>8</v>
      </c>
      <c r="F109" s="102" t="s">
        <v>9</v>
      </c>
      <c r="G109" s="102" t="s">
        <v>10</v>
      </c>
      <c r="H109" s="102" t="s">
        <v>11</v>
      </c>
      <c r="I109" s="134" t="s">
        <v>12</v>
      </c>
    </row>
    <row r="110" spans="1:9" ht="20.100000000000001" customHeight="1" x14ac:dyDescent="0.35">
      <c r="A110" s="133"/>
      <c r="B110" s="133"/>
      <c r="C110" s="100">
        <v>30</v>
      </c>
      <c r="D110" s="100">
        <v>20</v>
      </c>
      <c r="E110" s="100">
        <v>20</v>
      </c>
      <c r="F110" s="100">
        <v>70</v>
      </c>
      <c r="G110" s="100">
        <v>30</v>
      </c>
      <c r="H110" s="100">
        <v>100</v>
      </c>
      <c r="I110" s="135"/>
    </row>
    <row r="111" spans="1:9" ht="20.100000000000001" customHeight="1" x14ac:dyDescent="0.35">
      <c r="A111" s="46">
        <v>1</v>
      </c>
      <c r="B111" s="47" t="str">
        <f>เตรียมข้อมูล!C8&amp;เตรียมข้อมูล!D8&amp;" "&amp;เตรียมข้อมูล!E8</f>
        <v xml:space="preserve"> </v>
      </c>
      <c r="C111" s="104"/>
      <c r="D111" s="104"/>
      <c r="E111" s="104"/>
      <c r="F111" s="48">
        <f>SUM(C111:E111)</f>
        <v>0</v>
      </c>
      <c r="G111" s="104"/>
      <c r="H111" s="49">
        <f>SUM(F111:G111)</f>
        <v>0</v>
      </c>
      <c r="I111" s="48" t="str">
        <f>IF(H111&gt;=80,"4",IF(H111&gt;=75,"3.5",IF(H111&gt;=70,"3", IF(H111&gt;=65,"2.5", IF(H111&gt;=60,"2", IF(H111&gt;=55,"1.5", IF(H111&gt;=50,"1", IF(H111&lt;=49,"-"))))))))</f>
        <v>-</v>
      </c>
    </row>
    <row r="112" spans="1:9" ht="20.100000000000001" customHeight="1" x14ac:dyDescent="0.35">
      <c r="A112" s="46">
        <v>2</v>
      </c>
      <c r="B112" s="47" t="str">
        <f>เตรียมข้อมูล!C9&amp;เตรียมข้อมูล!D9&amp;" "&amp;เตรียมข้อมูล!E9</f>
        <v xml:space="preserve"> </v>
      </c>
      <c r="C112" s="104"/>
      <c r="D112" s="104"/>
      <c r="E112" s="104"/>
      <c r="F112" s="48">
        <f t="shared" ref="F112:F135" si="15">SUM(C112:E112)</f>
        <v>0</v>
      </c>
      <c r="G112" s="104"/>
      <c r="H112" s="49">
        <f t="shared" ref="H112:H135" si="16">SUM(F112:G112)</f>
        <v>0</v>
      </c>
      <c r="I112" s="48" t="str">
        <f t="shared" ref="I112:I135" si="17">IF(H112&gt;=80,"4",IF(H112&gt;=75,"3.5",IF(H112&gt;=70,"3", IF(H112&gt;=65,"2.5", IF(H112&gt;=60,"2", IF(H112&gt;=55,"1.5", IF(H112&gt;=50,"1", IF(H112&lt;=49,"-"))))))))</f>
        <v>-</v>
      </c>
    </row>
    <row r="113" spans="1:9" ht="20.100000000000001" customHeight="1" x14ac:dyDescent="0.35">
      <c r="A113" s="46">
        <v>3</v>
      </c>
      <c r="B113" s="47" t="str">
        <f>เตรียมข้อมูล!C10&amp;เตรียมข้อมูล!D10&amp;" "&amp;เตรียมข้อมูล!E10</f>
        <v xml:space="preserve"> </v>
      </c>
      <c r="C113" s="104"/>
      <c r="D113" s="104"/>
      <c r="E113" s="104"/>
      <c r="F113" s="48">
        <f t="shared" si="15"/>
        <v>0</v>
      </c>
      <c r="G113" s="104"/>
      <c r="H113" s="49">
        <f t="shared" si="16"/>
        <v>0</v>
      </c>
      <c r="I113" s="48" t="str">
        <f t="shared" si="17"/>
        <v>-</v>
      </c>
    </row>
    <row r="114" spans="1:9" ht="20.100000000000001" customHeight="1" x14ac:dyDescent="0.35">
      <c r="A114" s="46">
        <v>4</v>
      </c>
      <c r="B114" s="47" t="str">
        <f>เตรียมข้อมูล!C11&amp;เตรียมข้อมูล!D11&amp;" "&amp;เตรียมข้อมูล!E11</f>
        <v xml:space="preserve"> </v>
      </c>
      <c r="C114" s="104"/>
      <c r="D114" s="104"/>
      <c r="E114" s="104"/>
      <c r="F114" s="48">
        <f t="shared" si="15"/>
        <v>0</v>
      </c>
      <c r="G114" s="104"/>
      <c r="H114" s="49">
        <f t="shared" si="16"/>
        <v>0</v>
      </c>
      <c r="I114" s="48" t="str">
        <f t="shared" si="17"/>
        <v>-</v>
      </c>
    </row>
    <row r="115" spans="1:9" ht="20.100000000000001" customHeight="1" x14ac:dyDescent="0.35">
      <c r="A115" s="46">
        <v>5</v>
      </c>
      <c r="B115" s="47" t="str">
        <f>เตรียมข้อมูล!C12&amp;เตรียมข้อมูล!D12&amp;" "&amp;เตรียมข้อมูล!E12</f>
        <v xml:space="preserve"> </v>
      </c>
      <c r="C115" s="104"/>
      <c r="D115" s="104"/>
      <c r="E115" s="104"/>
      <c r="F115" s="48">
        <f t="shared" si="15"/>
        <v>0</v>
      </c>
      <c r="G115" s="104"/>
      <c r="H115" s="49">
        <f t="shared" si="16"/>
        <v>0</v>
      </c>
      <c r="I115" s="48" t="str">
        <f t="shared" si="17"/>
        <v>-</v>
      </c>
    </row>
    <row r="116" spans="1:9" ht="20.100000000000001" customHeight="1" x14ac:dyDescent="0.35">
      <c r="A116" s="46">
        <v>6</v>
      </c>
      <c r="B116" s="47" t="str">
        <f>เตรียมข้อมูล!C13&amp;เตรียมข้อมูล!D13&amp;" "&amp;เตรียมข้อมูล!E13</f>
        <v xml:space="preserve"> </v>
      </c>
      <c r="C116" s="104"/>
      <c r="D116" s="104"/>
      <c r="E116" s="104"/>
      <c r="F116" s="48">
        <f t="shared" si="15"/>
        <v>0</v>
      </c>
      <c r="G116" s="104"/>
      <c r="H116" s="49">
        <f t="shared" si="16"/>
        <v>0</v>
      </c>
      <c r="I116" s="48" t="str">
        <f t="shared" si="17"/>
        <v>-</v>
      </c>
    </row>
    <row r="117" spans="1:9" ht="20.100000000000001" customHeight="1" x14ac:dyDescent="0.35">
      <c r="A117" s="46">
        <v>7</v>
      </c>
      <c r="B117" s="47" t="str">
        <f>เตรียมข้อมูล!C14&amp;เตรียมข้อมูล!D14&amp;" "&amp;เตรียมข้อมูล!E14</f>
        <v xml:space="preserve"> </v>
      </c>
      <c r="C117" s="104"/>
      <c r="D117" s="104"/>
      <c r="E117" s="104"/>
      <c r="F117" s="48">
        <f t="shared" si="15"/>
        <v>0</v>
      </c>
      <c r="G117" s="104"/>
      <c r="H117" s="49">
        <f t="shared" si="16"/>
        <v>0</v>
      </c>
      <c r="I117" s="48" t="str">
        <f t="shared" si="17"/>
        <v>-</v>
      </c>
    </row>
    <row r="118" spans="1:9" ht="20.100000000000001" customHeight="1" x14ac:dyDescent="0.35">
      <c r="A118" s="46">
        <v>8</v>
      </c>
      <c r="B118" s="47" t="str">
        <f>เตรียมข้อมูล!C15&amp;เตรียมข้อมูล!D15&amp;" "&amp;เตรียมข้อมูล!E15</f>
        <v xml:space="preserve"> </v>
      </c>
      <c r="C118" s="104"/>
      <c r="D118" s="104"/>
      <c r="E118" s="104"/>
      <c r="F118" s="48">
        <f t="shared" si="15"/>
        <v>0</v>
      </c>
      <c r="G118" s="104"/>
      <c r="H118" s="49">
        <f t="shared" si="16"/>
        <v>0</v>
      </c>
      <c r="I118" s="48" t="str">
        <f t="shared" si="17"/>
        <v>-</v>
      </c>
    </row>
    <row r="119" spans="1:9" ht="20.100000000000001" customHeight="1" x14ac:dyDescent="0.35">
      <c r="A119" s="46">
        <v>9</v>
      </c>
      <c r="B119" s="47" t="str">
        <f>เตรียมข้อมูล!C16&amp;เตรียมข้อมูล!D16&amp;" "&amp;เตรียมข้อมูล!E16</f>
        <v xml:space="preserve"> </v>
      </c>
      <c r="C119" s="104"/>
      <c r="D119" s="104"/>
      <c r="E119" s="104"/>
      <c r="F119" s="48">
        <f t="shared" si="15"/>
        <v>0</v>
      </c>
      <c r="G119" s="104"/>
      <c r="H119" s="49">
        <f t="shared" si="16"/>
        <v>0</v>
      </c>
      <c r="I119" s="48" t="str">
        <f t="shared" si="17"/>
        <v>-</v>
      </c>
    </row>
    <row r="120" spans="1:9" ht="20.100000000000001" customHeight="1" x14ac:dyDescent="0.35">
      <c r="A120" s="46">
        <v>10</v>
      </c>
      <c r="B120" s="47" t="str">
        <f>เตรียมข้อมูล!C17&amp;เตรียมข้อมูล!D17&amp;" "&amp;เตรียมข้อมูล!E17</f>
        <v xml:space="preserve"> </v>
      </c>
      <c r="C120" s="104"/>
      <c r="D120" s="104"/>
      <c r="E120" s="104"/>
      <c r="F120" s="48">
        <f t="shared" si="15"/>
        <v>0</v>
      </c>
      <c r="G120" s="104"/>
      <c r="H120" s="49">
        <f t="shared" si="16"/>
        <v>0</v>
      </c>
      <c r="I120" s="48" t="str">
        <f t="shared" si="17"/>
        <v>-</v>
      </c>
    </row>
    <row r="121" spans="1:9" ht="20.100000000000001" customHeight="1" x14ac:dyDescent="0.35">
      <c r="A121" s="46">
        <v>11</v>
      </c>
      <c r="B121" s="47" t="str">
        <f>เตรียมข้อมูล!C18&amp;เตรียมข้อมูล!D18&amp;" "&amp;เตรียมข้อมูล!E18</f>
        <v xml:space="preserve"> </v>
      </c>
      <c r="C121" s="104"/>
      <c r="D121" s="104"/>
      <c r="E121" s="104"/>
      <c r="F121" s="48">
        <f t="shared" si="15"/>
        <v>0</v>
      </c>
      <c r="G121" s="104"/>
      <c r="H121" s="49">
        <f t="shared" si="16"/>
        <v>0</v>
      </c>
      <c r="I121" s="48" t="str">
        <f t="shared" si="17"/>
        <v>-</v>
      </c>
    </row>
    <row r="122" spans="1:9" ht="20.100000000000001" customHeight="1" x14ac:dyDescent="0.35">
      <c r="A122" s="46">
        <v>12</v>
      </c>
      <c r="B122" s="47" t="str">
        <f>เตรียมข้อมูล!C19&amp;เตรียมข้อมูล!D19&amp;" "&amp;เตรียมข้อมูล!E19</f>
        <v xml:space="preserve"> </v>
      </c>
      <c r="C122" s="104"/>
      <c r="D122" s="104"/>
      <c r="E122" s="104"/>
      <c r="F122" s="48">
        <f t="shared" si="15"/>
        <v>0</v>
      </c>
      <c r="G122" s="104"/>
      <c r="H122" s="49">
        <f t="shared" si="16"/>
        <v>0</v>
      </c>
      <c r="I122" s="48" t="str">
        <f t="shared" si="17"/>
        <v>-</v>
      </c>
    </row>
    <row r="123" spans="1:9" ht="20.100000000000001" customHeight="1" x14ac:dyDescent="0.35">
      <c r="A123" s="46">
        <v>13</v>
      </c>
      <c r="B123" s="47" t="str">
        <f>เตรียมข้อมูล!C20&amp;เตรียมข้อมูล!D20&amp;" "&amp;เตรียมข้อมูล!E20</f>
        <v xml:space="preserve"> </v>
      </c>
      <c r="C123" s="104"/>
      <c r="D123" s="104"/>
      <c r="E123" s="104"/>
      <c r="F123" s="48">
        <f t="shared" si="15"/>
        <v>0</v>
      </c>
      <c r="G123" s="104"/>
      <c r="H123" s="49">
        <f t="shared" si="16"/>
        <v>0</v>
      </c>
      <c r="I123" s="48" t="str">
        <f t="shared" si="17"/>
        <v>-</v>
      </c>
    </row>
    <row r="124" spans="1:9" ht="20.100000000000001" customHeight="1" x14ac:dyDescent="0.35">
      <c r="A124" s="46">
        <v>14</v>
      </c>
      <c r="B124" s="47" t="str">
        <f>เตรียมข้อมูล!C21&amp;เตรียมข้อมูล!D21&amp;" "&amp;เตรียมข้อมูล!E21</f>
        <v xml:space="preserve"> </v>
      </c>
      <c r="C124" s="104"/>
      <c r="D124" s="104"/>
      <c r="E124" s="104"/>
      <c r="F124" s="48">
        <f t="shared" si="15"/>
        <v>0</v>
      </c>
      <c r="G124" s="104"/>
      <c r="H124" s="49">
        <f t="shared" si="16"/>
        <v>0</v>
      </c>
      <c r="I124" s="48" t="str">
        <f t="shared" si="17"/>
        <v>-</v>
      </c>
    </row>
    <row r="125" spans="1:9" ht="20.100000000000001" customHeight="1" x14ac:dyDescent="0.35">
      <c r="A125" s="46">
        <v>15</v>
      </c>
      <c r="B125" s="47" t="str">
        <f>เตรียมข้อมูล!C22&amp;เตรียมข้อมูล!D22&amp;" "&amp;เตรียมข้อมูล!E22</f>
        <v xml:space="preserve"> </v>
      </c>
      <c r="C125" s="104"/>
      <c r="D125" s="104"/>
      <c r="E125" s="104"/>
      <c r="F125" s="48">
        <f t="shared" si="15"/>
        <v>0</v>
      </c>
      <c r="G125" s="104"/>
      <c r="H125" s="49">
        <f t="shared" si="16"/>
        <v>0</v>
      </c>
      <c r="I125" s="48" t="str">
        <f t="shared" si="17"/>
        <v>-</v>
      </c>
    </row>
    <row r="126" spans="1:9" ht="20.100000000000001" customHeight="1" x14ac:dyDescent="0.35">
      <c r="A126" s="46">
        <v>16</v>
      </c>
      <c r="B126" s="47" t="str">
        <f>เตรียมข้อมูล!C23&amp;เตรียมข้อมูล!D23&amp;" "&amp;เตรียมข้อมูล!E23</f>
        <v xml:space="preserve"> </v>
      </c>
      <c r="C126" s="104"/>
      <c r="D126" s="104"/>
      <c r="E126" s="104"/>
      <c r="F126" s="48">
        <f t="shared" si="15"/>
        <v>0</v>
      </c>
      <c r="G126" s="104"/>
      <c r="H126" s="49">
        <f t="shared" si="16"/>
        <v>0</v>
      </c>
      <c r="I126" s="48" t="str">
        <f t="shared" si="17"/>
        <v>-</v>
      </c>
    </row>
    <row r="127" spans="1:9" ht="20.100000000000001" customHeight="1" x14ac:dyDescent="0.35">
      <c r="A127" s="46">
        <v>17</v>
      </c>
      <c r="B127" s="47" t="str">
        <f>เตรียมข้อมูล!C24&amp;เตรียมข้อมูล!D24&amp;" "&amp;เตรียมข้อมูล!E24</f>
        <v xml:space="preserve"> </v>
      </c>
      <c r="C127" s="104"/>
      <c r="D127" s="104"/>
      <c r="E127" s="104"/>
      <c r="F127" s="48">
        <f t="shared" si="15"/>
        <v>0</v>
      </c>
      <c r="G127" s="104"/>
      <c r="H127" s="49">
        <f t="shared" si="16"/>
        <v>0</v>
      </c>
      <c r="I127" s="48" t="str">
        <f t="shared" si="17"/>
        <v>-</v>
      </c>
    </row>
    <row r="128" spans="1:9" ht="20.100000000000001" customHeight="1" x14ac:dyDescent="0.35">
      <c r="A128" s="46">
        <v>18</v>
      </c>
      <c r="B128" s="47" t="str">
        <f>เตรียมข้อมูล!C25&amp;เตรียมข้อมูล!D25&amp;" "&amp;เตรียมข้อมูล!E25</f>
        <v xml:space="preserve"> </v>
      </c>
      <c r="C128" s="104"/>
      <c r="D128" s="104"/>
      <c r="E128" s="104"/>
      <c r="F128" s="48">
        <f t="shared" si="15"/>
        <v>0</v>
      </c>
      <c r="G128" s="104"/>
      <c r="H128" s="49">
        <f t="shared" si="16"/>
        <v>0</v>
      </c>
      <c r="I128" s="48" t="str">
        <f t="shared" si="17"/>
        <v>-</v>
      </c>
    </row>
    <row r="129" spans="1:9" ht="20.100000000000001" customHeight="1" x14ac:dyDescent="0.35">
      <c r="A129" s="46">
        <v>19</v>
      </c>
      <c r="B129" s="47" t="str">
        <f>เตรียมข้อมูล!C26&amp;เตรียมข้อมูล!D26&amp;" "&amp;เตรียมข้อมูล!E26</f>
        <v xml:space="preserve"> </v>
      </c>
      <c r="C129" s="104"/>
      <c r="D129" s="104"/>
      <c r="E129" s="104"/>
      <c r="F129" s="48">
        <f t="shared" si="15"/>
        <v>0</v>
      </c>
      <c r="G129" s="104"/>
      <c r="H129" s="49">
        <f t="shared" si="16"/>
        <v>0</v>
      </c>
      <c r="I129" s="48" t="str">
        <f t="shared" si="17"/>
        <v>-</v>
      </c>
    </row>
    <row r="130" spans="1:9" ht="20.100000000000001" customHeight="1" x14ac:dyDescent="0.35">
      <c r="A130" s="46">
        <v>20</v>
      </c>
      <c r="B130" s="47" t="str">
        <f>เตรียมข้อมูล!C27&amp;เตรียมข้อมูล!D27&amp;" "&amp;เตรียมข้อมูล!E27</f>
        <v xml:space="preserve"> </v>
      </c>
      <c r="C130" s="104"/>
      <c r="D130" s="104"/>
      <c r="E130" s="104"/>
      <c r="F130" s="48">
        <f t="shared" si="15"/>
        <v>0</v>
      </c>
      <c r="G130" s="104"/>
      <c r="H130" s="49">
        <f t="shared" si="16"/>
        <v>0</v>
      </c>
      <c r="I130" s="48" t="str">
        <f t="shared" si="17"/>
        <v>-</v>
      </c>
    </row>
    <row r="131" spans="1:9" ht="20.100000000000001" customHeight="1" x14ac:dyDescent="0.35">
      <c r="A131" s="46">
        <v>21</v>
      </c>
      <c r="B131" s="47" t="str">
        <f>เตรียมข้อมูล!C28&amp;เตรียมข้อมูล!D28&amp;" "&amp;เตรียมข้อมูล!E28</f>
        <v xml:space="preserve"> </v>
      </c>
      <c r="C131" s="104"/>
      <c r="D131" s="104"/>
      <c r="E131" s="104"/>
      <c r="F131" s="48">
        <f t="shared" si="15"/>
        <v>0</v>
      </c>
      <c r="G131" s="104"/>
      <c r="H131" s="49">
        <f t="shared" si="16"/>
        <v>0</v>
      </c>
      <c r="I131" s="48" t="str">
        <f t="shared" si="17"/>
        <v>-</v>
      </c>
    </row>
    <row r="132" spans="1:9" ht="20.100000000000001" customHeight="1" x14ac:dyDescent="0.35">
      <c r="A132" s="46">
        <v>22</v>
      </c>
      <c r="B132" s="47" t="str">
        <f>เตรียมข้อมูล!C29&amp;เตรียมข้อมูล!D29&amp;" "&amp;เตรียมข้อมูล!E29</f>
        <v xml:space="preserve"> </v>
      </c>
      <c r="C132" s="104"/>
      <c r="D132" s="104"/>
      <c r="E132" s="104"/>
      <c r="F132" s="48">
        <f t="shared" si="15"/>
        <v>0</v>
      </c>
      <c r="G132" s="104"/>
      <c r="H132" s="49">
        <f t="shared" si="16"/>
        <v>0</v>
      </c>
      <c r="I132" s="48" t="str">
        <f t="shared" si="17"/>
        <v>-</v>
      </c>
    </row>
    <row r="133" spans="1:9" ht="20.100000000000001" customHeight="1" x14ac:dyDescent="0.35">
      <c r="A133" s="46">
        <v>23</v>
      </c>
      <c r="B133" s="47" t="str">
        <f>เตรียมข้อมูล!C30&amp;เตรียมข้อมูล!D30&amp;" "&amp;เตรียมข้อมูล!E30</f>
        <v xml:space="preserve"> </v>
      </c>
      <c r="C133" s="104"/>
      <c r="D133" s="104"/>
      <c r="E133" s="104"/>
      <c r="F133" s="48">
        <f t="shared" si="15"/>
        <v>0</v>
      </c>
      <c r="G133" s="104"/>
      <c r="H133" s="49">
        <f t="shared" si="16"/>
        <v>0</v>
      </c>
      <c r="I133" s="48" t="str">
        <f t="shared" si="17"/>
        <v>-</v>
      </c>
    </row>
    <row r="134" spans="1:9" ht="20.100000000000001" customHeight="1" x14ac:dyDescent="0.35">
      <c r="A134" s="46">
        <v>24</v>
      </c>
      <c r="B134" s="47" t="str">
        <f>เตรียมข้อมูล!C31&amp;เตรียมข้อมูล!D31&amp;" "&amp;เตรียมข้อมูล!E31</f>
        <v xml:space="preserve"> </v>
      </c>
      <c r="C134" s="104"/>
      <c r="D134" s="104"/>
      <c r="E134" s="104"/>
      <c r="F134" s="48">
        <f t="shared" si="15"/>
        <v>0</v>
      </c>
      <c r="G134" s="104"/>
      <c r="H134" s="49">
        <f t="shared" si="16"/>
        <v>0</v>
      </c>
      <c r="I134" s="48" t="str">
        <f t="shared" si="17"/>
        <v>-</v>
      </c>
    </row>
    <row r="135" spans="1:9" ht="20.100000000000001" customHeight="1" x14ac:dyDescent="0.35">
      <c r="A135" s="46">
        <v>25</v>
      </c>
      <c r="B135" s="47" t="str">
        <f>เตรียมข้อมูล!C32&amp;เตรียมข้อมูล!D32&amp;" "&amp;เตรียมข้อมูล!E32</f>
        <v xml:space="preserve"> </v>
      </c>
      <c r="C135" s="104"/>
      <c r="D135" s="104"/>
      <c r="E135" s="104"/>
      <c r="F135" s="48">
        <f t="shared" si="15"/>
        <v>0</v>
      </c>
      <c r="G135" s="104"/>
      <c r="H135" s="49">
        <f t="shared" si="16"/>
        <v>0</v>
      </c>
      <c r="I135" s="48" t="str">
        <f t="shared" si="17"/>
        <v>-</v>
      </c>
    </row>
    <row r="136" spans="1:9" ht="20.100000000000001" customHeight="1" x14ac:dyDescent="0.35">
      <c r="A136" s="136" t="s">
        <v>21</v>
      </c>
      <c r="B136" s="136"/>
      <c r="C136" s="49">
        <f>SUM(C111:C135)</f>
        <v>0</v>
      </c>
      <c r="D136" s="49">
        <f t="shared" ref="D136:H136" si="18">SUM(D111:D135)</f>
        <v>0</v>
      </c>
      <c r="E136" s="49">
        <f t="shared" si="18"/>
        <v>0</v>
      </c>
      <c r="F136" s="49">
        <f t="shared" si="18"/>
        <v>0</v>
      </c>
      <c r="G136" s="49">
        <f t="shared" si="18"/>
        <v>0</v>
      </c>
      <c r="H136" s="49">
        <f t="shared" si="18"/>
        <v>0</v>
      </c>
      <c r="I136" s="48" t="s">
        <v>23</v>
      </c>
    </row>
    <row r="137" spans="1:9" ht="20.100000000000001" customHeight="1" x14ac:dyDescent="0.35">
      <c r="A137" s="136" t="s">
        <v>22</v>
      </c>
      <c r="B137" s="136"/>
      <c r="C137" s="50" t="e">
        <f>C136/(C110*COUNTIF(C111:C135,"&gt;0"))*100</f>
        <v>#DIV/0!</v>
      </c>
      <c r="D137" s="50" t="e">
        <f t="shared" ref="D137:H137" si="19">D136/(D110*COUNTIF(D111:D135,"&gt;0"))*100</f>
        <v>#DIV/0!</v>
      </c>
      <c r="E137" s="50" t="e">
        <f t="shared" si="19"/>
        <v>#DIV/0!</v>
      </c>
      <c r="F137" s="50" t="e">
        <f t="shared" si="19"/>
        <v>#DIV/0!</v>
      </c>
      <c r="G137" s="50" t="e">
        <f t="shared" si="19"/>
        <v>#DIV/0!</v>
      </c>
      <c r="H137" s="50" t="e">
        <f t="shared" si="19"/>
        <v>#DIV/0!</v>
      </c>
      <c r="I137" s="48" t="s">
        <v>23</v>
      </c>
    </row>
    <row r="139" spans="1:9" ht="20.100000000000001" customHeight="1" x14ac:dyDescent="0.35">
      <c r="A139" s="137" t="s">
        <v>15</v>
      </c>
      <c r="B139" s="137"/>
      <c r="D139" s="137" t="s">
        <v>110</v>
      </c>
      <c r="E139" s="137"/>
      <c r="F139" s="137"/>
      <c r="G139" s="137"/>
      <c r="H139" s="137"/>
    </row>
    <row r="140" spans="1:9" ht="20.100000000000001" customHeight="1" x14ac:dyDescent="0.35">
      <c r="A140" s="137" t="str">
        <f>"("&amp;(ข้อมูลครูผู้สอน!$C$9)&amp;")"</f>
        <v>(ยังไม่ระบุ)</v>
      </c>
      <c r="B140" s="137"/>
      <c r="D140" s="137" t="str">
        <f>"("&amp;(เตรียมข้อมูล!$E$4)&amp;")"</f>
        <v>(นางประไพพรรณ วรนาม)</v>
      </c>
      <c r="E140" s="137"/>
      <c r="F140" s="137"/>
      <c r="G140" s="137"/>
      <c r="H140" s="137"/>
    </row>
    <row r="141" spans="1:9" ht="24.95" customHeight="1" x14ac:dyDescent="0.35">
      <c r="A141" s="131"/>
      <c r="B141" s="39" t="str">
        <f>"โรงเรียน"&amp;เตรียมข้อมูล!$E$2</f>
        <v>โรงเรียนห้วยทรายวิทยา</v>
      </c>
      <c r="C141" s="40" t="str">
        <f>"ตารางคะแนนรายวิชา "&amp;ข้อมูลครูผู้สอน!$B$10</f>
        <v>ตารางคะแนนรายวิชา ประวัติศาสตร์</v>
      </c>
    </row>
    <row r="142" spans="1:9" ht="24.95" customHeight="1" x14ac:dyDescent="0.35">
      <c r="A142" s="131"/>
      <c r="B142" s="42" t="s">
        <v>19</v>
      </c>
      <c r="C142" s="43" t="str">
        <f>เตรียมข้อมูล!$E$1</f>
        <v>ยังไม่ระบุ</v>
      </c>
    </row>
    <row r="143" spans="1:9" ht="24.95" customHeight="1" x14ac:dyDescent="0.35">
      <c r="A143" s="132"/>
      <c r="B143" s="42" t="s">
        <v>24</v>
      </c>
      <c r="C143" s="44" t="str">
        <f>"ปีการศึกษา"&amp;" "&amp;(เตรียมข้อมูล!$E$6)</f>
        <v>ปีการศึกษา ยังไม่ระบุ</v>
      </c>
      <c r="F143" s="45"/>
    </row>
    <row r="144" spans="1:9" ht="112.5" customHeight="1" x14ac:dyDescent="0.35">
      <c r="A144" s="133" t="s">
        <v>0</v>
      </c>
      <c r="B144" s="133" t="s">
        <v>36</v>
      </c>
      <c r="C144" s="102" t="s">
        <v>6</v>
      </c>
      <c r="D144" s="102" t="s">
        <v>7</v>
      </c>
      <c r="E144" s="102" t="s">
        <v>8</v>
      </c>
      <c r="F144" s="102" t="s">
        <v>9</v>
      </c>
      <c r="G144" s="102" t="s">
        <v>10</v>
      </c>
      <c r="H144" s="102" t="s">
        <v>11</v>
      </c>
      <c r="I144" s="134" t="s">
        <v>12</v>
      </c>
    </row>
    <row r="145" spans="1:9" ht="20.100000000000001" customHeight="1" x14ac:dyDescent="0.35">
      <c r="A145" s="133"/>
      <c r="B145" s="133"/>
      <c r="C145" s="100">
        <v>30</v>
      </c>
      <c r="D145" s="100">
        <v>20</v>
      </c>
      <c r="E145" s="100">
        <v>20</v>
      </c>
      <c r="F145" s="100">
        <v>70</v>
      </c>
      <c r="G145" s="100">
        <v>30</v>
      </c>
      <c r="H145" s="100">
        <v>100</v>
      </c>
      <c r="I145" s="135"/>
    </row>
    <row r="146" spans="1:9" ht="20.100000000000001" customHeight="1" x14ac:dyDescent="0.35">
      <c r="A146" s="46">
        <v>1</v>
      </c>
      <c r="B146" s="47" t="str">
        <f>เตรียมข้อมูล!C8&amp;เตรียมข้อมูล!D8&amp;" "&amp;เตรียมข้อมูล!E8</f>
        <v xml:space="preserve"> </v>
      </c>
      <c r="C146" s="104"/>
      <c r="D146" s="104"/>
      <c r="E146" s="104"/>
      <c r="F146" s="48">
        <f>SUM(C146:E146)</f>
        <v>0</v>
      </c>
      <c r="G146" s="104"/>
      <c r="H146" s="49">
        <f>SUM(F146:G146)</f>
        <v>0</v>
      </c>
      <c r="I146" s="48" t="str">
        <f>IF(H146&gt;=80,"4",IF(H146&gt;=75,"3.5",IF(H146&gt;=70,"3", IF(H146&gt;=65,"2.5", IF(H146&gt;=60,"2", IF(H146&gt;=55,"1.5", IF(H146&gt;=50,"1", IF(H146&lt;=49,"-"))))))))</f>
        <v>-</v>
      </c>
    </row>
    <row r="147" spans="1:9" ht="20.100000000000001" customHeight="1" x14ac:dyDescent="0.35">
      <c r="A147" s="46">
        <v>2</v>
      </c>
      <c r="B147" s="47" t="str">
        <f>เตรียมข้อมูล!C9&amp;เตรียมข้อมูล!D9&amp;" "&amp;เตรียมข้อมูล!E9</f>
        <v xml:space="preserve"> </v>
      </c>
      <c r="C147" s="104"/>
      <c r="D147" s="104"/>
      <c r="E147" s="104"/>
      <c r="F147" s="48">
        <f t="shared" ref="F147:F170" si="20">SUM(C147,D147,E147)</f>
        <v>0</v>
      </c>
      <c r="G147" s="104"/>
      <c r="H147" s="49">
        <f t="shared" ref="H147:H170" si="21">SUM(F147:G147)</f>
        <v>0</v>
      </c>
      <c r="I147" s="48" t="str">
        <f t="shared" ref="I147:I170" si="22">IF(H147&gt;=80,"4",IF(H147&gt;=75,"3.5",IF(H147&gt;=70,"3", IF(H147&gt;=65,"2.5", IF(H147&gt;=60,"2", IF(H147&gt;=55,"1.5", IF(H147&gt;=50,"1", IF(H147&lt;=49,"-"))))))))</f>
        <v>-</v>
      </c>
    </row>
    <row r="148" spans="1:9" ht="20.100000000000001" customHeight="1" x14ac:dyDescent="0.35">
      <c r="A148" s="46">
        <v>3</v>
      </c>
      <c r="B148" s="47" t="str">
        <f>เตรียมข้อมูล!C10&amp;เตรียมข้อมูล!D10&amp;" "&amp;เตรียมข้อมูล!E10</f>
        <v xml:space="preserve"> </v>
      </c>
      <c r="C148" s="104"/>
      <c r="D148" s="104"/>
      <c r="E148" s="104"/>
      <c r="F148" s="48">
        <f t="shared" si="20"/>
        <v>0</v>
      </c>
      <c r="G148" s="104"/>
      <c r="H148" s="49">
        <f t="shared" si="21"/>
        <v>0</v>
      </c>
      <c r="I148" s="48" t="str">
        <f t="shared" si="22"/>
        <v>-</v>
      </c>
    </row>
    <row r="149" spans="1:9" ht="20.100000000000001" customHeight="1" x14ac:dyDescent="0.35">
      <c r="A149" s="46">
        <v>4</v>
      </c>
      <c r="B149" s="47" t="str">
        <f>เตรียมข้อมูล!C11&amp;เตรียมข้อมูล!D11&amp;" "&amp;เตรียมข้อมูล!E11</f>
        <v xml:space="preserve"> </v>
      </c>
      <c r="C149" s="104"/>
      <c r="D149" s="104"/>
      <c r="E149" s="104"/>
      <c r="F149" s="48">
        <f t="shared" si="20"/>
        <v>0</v>
      </c>
      <c r="G149" s="104"/>
      <c r="H149" s="49">
        <f t="shared" si="21"/>
        <v>0</v>
      </c>
      <c r="I149" s="48" t="str">
        <f t="shared" si="22"/>
        <v>-</v>
      </c>
    </row>
    <row r="150" spans="1:9" ht="20.100000000000001" customHeight="1" x14ac:dyDescent="0.35">
      <c r="A150" s="46">
        <v>5</v>
      </c>
      <c r="B150" s="47" t="str">
        <f>เตรียมข้อมูล!C12&amp;เตรียมข้อมูล!D12&amp;" "&amp;เตรียมข้อมูล!E12</f>
        <v xml:space="preserve"> </v>
      </c>
      <c r="C150" s="104"/>
      <c r="D150" s="104"/>
      <c r="E150" s="104"/>
      <c r="F150" s="48">
        <f t="shared" si="20"/>
        <v>0</v>
      </c>
      <c r="G150" s="104"/>
      <c r="H150" s="49">
        <f t="shared" si="21"/>
        <v>0</v>
      </c>
      <c r="I150" s="48" t="str">
        <f t="shared" si="22"/>
        <v>-</v>
      </c>
    </row>
    <row r="151" spans="1:9" ht="20.100000000000001" customHeight="1" x14ac:dyDescent="0.35">
      <c r="A151" s="46">
        <v>6</v>
      </c>
      <c r="B151" s="47" t="str">
        <f>เตรียมข้อมูล!C13&amp;เตรียมข้อมูล!D13&amp;" "&amp;เตรียมข้อมูล!E13</f>
        <v xml:space="preserve"> </v>
      </c>
      <c r="C151" s="104"/>
      <c r="D151" s="104"/>
      <c r="E151" s="104"/>
      <c r="F151" s="48">
        <f t="shared" si="20"/>
        <v>0</v>
      </c>
      <c r="G151" s="104"/>
      <c r="H151" s="49">
        <f t="shared" si="21"/>
        <v>0</v>
      </c>
      <c r="I151" s="48" t="str">
        <f t="shared" si="22"/>
        <v>-</v>
      </c>
    </row>
    <row r="152" spans="1:9" ht="20.100000000000001" customHeight="1" x14ac:dyDescent="0.35">
      <c r="A152" s="46">
        <v>7</v>
      </c>
      <c r="B152" s="47" t="str">
        <f>เตรียมข้อมูล!C14&amp;เตรียมข้อมูล!D14&amp;" "&amp;เตรียมข้อมูล!E14</f>
        <v xml:space="preserve"> </v>
      </c>
      <c r="C152" s="104"/>
      <c r="D152" s="104"/>
      <c r="E152" s="104"/>
      <c r="F152" s="48">
        <f t="shared" si="20"/>
        <v>0</v>
      </c>
      <c r="G152" s="104"/>
      <c r="H152" s="49">
        <f t="shared" si="21"/>
        <v>0</v>
      </c>
      <c r="I152" s="48" t="str">
        <f t="shared" si="22"/>
        <v>-</v>
      </c>
    </row>
    <row r="153" spans="1:9" ht="20.100000000000001" customHeight="1" x14ac:dyDescent="0.35">
      <c r="A153" s="46">
        <v>8</v>
      </c>
      <c r="B153" s="47" t="str">
        <f>เตรียมข้อมูล!C15&amp;เตรียมข้อมูล!D15&amp;" "&amp;เตรียมข้อมูล!E15</f>
        <v xml:space="preserve"> </v>
      </c>
      <c r="C153" s="104"/>
      <c r="D153" s="104"/>
      <c r="E153" s="104"/>
      <c r="F153" s="48">
        <f t="shared" si="20"/>
        <v>0</v>
      </c>
      <c r="G153" s="104"/>
      <c r="H153" s="49">
        <f t="shared" si="21"/>
        <v>0</v>
      </c>
      <c r="I153" s="48" t="str">
        <f t="shared" si="22"/>
        <v>-</v>
      </c>
    </row>
    <row r="154" spans="1:9" ht="20.100000000000001" customHeight="1" x14ac:dyDescent="0.35">
      <c r="A154" s="46">
        <v>9</v>
      </c>
      <c r="B154" s="47" t="str">
        <f>เตรียมข้อมูล!C16&amp;เตรียมข้อมูล!D16&amp;" "&amp;เตรียมข้อมูล!E16</f>
        <v xml:space="preserve"> </v>
      </c>
      <c r="C154" s="104"/>
      <c r="D154" s="104"/>
      <c r="E154" s="104"/>
      <c r="F154" s="48">
        <f t="shared" si="20"/>
        <v>0</v>
      </c>
      <c r="G154" s="104"/>
      <c r="H154" s="49">
        <f t="shared" si="21"/>
        <v>0</v>
      </c>
      <c r="I154" s="48" t="str">
        <f t="shared" si="22"/>
        <v>-</v>
      </c>
    </row>
    <row r="155" spans="1:9" ht="20.100000000000001" customHeight="1" x14ac:dyDescent="0.35">
      <c r="A155" s="46">
        <v>10</v>
      </c>
      <c r="B155" s="47" t="str">
        <f>เตรียมข้อมูล!C17&amp;เตรียมข้อมูล!D17&amp;" "&amp;เตรียมข้อมูล!E17</f>
        <v xml:space="preserve"> </v>
      </c>
      <c r="C155" s="104"/>
      <c r="D155" s="104"/>
      <c r="E155" s="104"/>
      <c r="F155" s="48">
        <f t="shared" si="20"/>
        <v>0</v>
      </c>
      <c r="G155" s="104"/>
      <c r="H155" s="49">
        <f t="shared" si="21"/>
        <v>0</v>
      </c>
      <c r="I155" s="48" t="str">
        <f t="shared" si="22"/>
        <v>-</v>
      </c>
    </row>
    <row r="156" spans="1:9" ht="20.100000000000001" customHeight="1" x14ac:dyDescent="0.35">
      <c r="A156" s="46">
        <v>11</v>
      </c>
      <c r="B156" s="47" t="str">
        <f>เตรียมข้อมูล!C18&amp;เตรียมข้อมูล!D18&amp;" "&amp;เตรียมข้อมูล!E18</f>
        <v xml:space="preserve"> </v>
      </c>
      <c r="C156" s="104"/>
      <c r="D156" s="104"/>
      <c r="E156" s="104"/>
      <c r="F156" s="48">
        <f t="shared" si="20"/>
        <v>0</v>
      </c>
      <c r="G156" s="104"/>
      <c r="H156" s="49">
        <f t="shared" si="21"/>
        <v>0</v>
      </c>
      <c r="I156" s="48" t="str">
        <f t="shared" si="22"/>
        <v>-</v>
      </c>
    </row>
    <row r="157" spans="1:9" ht="20.100000000000001" customHeight="1" x14ac:dyDescent="0.35">
      <c r="A157" s="46">
        <v>12</v>
      </c>
      <c r="B157" s="47" t="str">
        <f>เตรียมข้อมูล!C19&amp;เตรียมข้อมูล!D19&amp;" "&amp;เตรียมข้อมูล!E19</f>
        <v xml:space="preserve"> </v>
      </c>
      <c r="C157" s="104"/>
      <c r="D157" s="104"/>
      <c r="E157" s="104"/>
      <c r="F157" s="48">
        <f t="shared" si="20"/>
        <v>0</v>
      </c>
      <c r="G157" s="104"/>
      <c r="H157" s="49">
        <f t="shared" si="21"/>
        <v>0</v>
      </c>
      <c r="I157" s="48" t="str">
        <f t="shared" si="22"/>
        <v>-</v>
      </c>
    </row>
    <row r="158" spans="1:9" ht="20.100000000000001" customHeight="1" x14ac:dyDescent="0.35">
      <c r="A158" s="46">
        <v>13</v>
      </c>
      <c r="B158" s="47" t="str">
        <f>เตรียมข้อมูล!C20&amp;เตรียมข้อมูล!D20&amp;" "&amp;เตรียมข้อมูล!E20</f>
        <v xml:space="preserve"> </v>
      </c>
      <c r="C158" s="104"/>
      <c r="D158" s="104"/>
      <c r="E158" s="104"/>
      <c r="F158" s="48">
        <f t="shared" si="20"/>
        <v>0</v>
      </c>
      <c r="G158" s="104"/>
      <c r="H158" s="49">
        <f t="shared" si="21"/>
        <v>0</v>
      </c>
      <c r="I158" s="48" t="str">
        <f t="shared" si="22"/>
        <v>-</v>
      </c>
    </row>
    <row r="159" spans="1:9" ht="20.100000000000001" customHeight="1" x14ac:dyDescent="0.35">
      <c r="A159" s="46">
        <v>14</v>
      </c>
      <c r="B159" s="47" t="str">
        <f>เตรียมข้อมูล!C21&amp;เตรียมข้อมูล!D21&amp;" "&amp;เตรียมข้อมูล!E21</f>
        <v xml:space="preserve"> </v>
      </c>
      <c r="C159" s="104"/>
      <c r="D159" s="104"/>
      <c r="E159" s="104"/>
      <c r="F159" s="48">
        <f t="shared" si="20"/>
        <v>0</v>
      </c>
      <c r="G159" s="104"/>
      <c r="H159" s="49">
        <f t="shared" si="21"/>
        <v>0</v>
      </c>
      <c r="I159" s="48" t="str">
        <f t="shared" si="22"/>
        <v>-</v>
      </c>
    </row>
    <row r="160" spans="1:9" ht="20.100000000000001" customHeight="1" x14ac:dyDescent="0.35">
      <c r="A160" s="46">
        <v>15</v>
      </c>
      <c r="B160" s="47" t="str">
        <f>เตรียมข้อมูล!C22&amp;เตรียมข้อมูล!D22&amp;" "&amp;เตรียมข้อมูล!E22</f>
        <v xml:space="preserve"> </v>
      </c>
      <c r="C160" s="104"/>
      <c r="D160" s="104"/>
      <c r="E160" s="104"/>
      <c r="F160" s="48">
        <f t="shared" si="20"/>
        <v>0</v>
      </c>
      <c r="G160" s="104"/>
      <c r="H160" s="49">
        <f t="shared" si="21"/>
        <v>0</v>
      </c>
      <c r="I160" s="48" t="str">
        <f t="shared" si="22"/>
        <v>-</v>
      </c>
    </row>
    <row r="161" spans="1:9" ht="20.100000000000001" customHeight="1" x14ac:dyDescent="0.35">
      <c r="A161" s="46">
        <v>16</v>
      </c>
      <c r="B161" s="47" t="str">
        <f>เตรียมข้อมูล!C23&amp;เตรียมข้อมูล!D23&amp;" "&amp;เตรียมข้อมูล!E23</f>
        <v xml:space="preserve"> </v>
      </c>
      <c r="C161" s="104"/>
      <c r="D161" s="104"/>
      <c r="E161" s="104"/>
      <c r="F161" s="48">
        <f t="shared" si="20"/>
        <v>0</v>
      </c>
      <c r="G161" s="104"/>
      <c r="H161" s="49">
        <f t="shared" si="21"/>
        <v>0</v>
      </c>
      <c r="I161" s="48" t="str">
        <f t="shared" si="22"/>
        <v>-</v>
      </c>
    </row>
    <row r="162" spans="1:9" ht="20.100000000000001" customHeight="1" x14ac:dyDescent="0.35">
      <c r="A162" s="46">
        <v>17</v>
      </c>
      <c r="B162" s="47" t="str">
        <f>เตรียมข้อมูล!C24&amp;เตรียมข้อมูล!D24&amp;" "&amp;เตรียมข้อมูล!E24</f>
        <v xml:space="preserve"> </v>
      </c>
      <c r="C162" s="104"/>
      <c r="D162" s="104"/>
      <c r="E162" s="104"/>
      <c r="F162" s="48">
        <f t="shared" si="20"/>
        <v>0</v>
      </c>
      <c r="G162" s="104"/>
      <c r="H162" s="49">
        <f t="shared" si="21"/>
        <v>0</v>
      </c>
      <c r="I162" s="48" t="str">
        <f t="shared" si="22"/>
        <v>-</v>
      </c>
    </row>
    <row r="163" spans="1:9" ht="20.100000000000001" customHeight="1" x14ac:dyDescent="0.35">
      <c r="A163" s="46">
        <v>18</v>
      </c>
      <c r="B163" s="47" t="str">
        <f>เตรียมข้อมูล!C25&amp;เตรียมข้อมูล!D25&amp;" "&amp;เตรียมข้อมูล!E25</f>
        <v xml:space="preserve"> </v>
      </c>
      <c r="C163" s="104"/>
      <c r="D163" s="104"/>
      <c r="E163" s="104"/>
      <c r="F163" s="48">
        <f t="shared" si="20"/>
        <v>0</v>
      </c>
      <c r="G163" s="104"/>
      <c r="H163" s="49">
        <f t="shared" si="21"/>
        <v>0</v>
      </c>
      <c r="I163" s="48" t="str">
        <f t="shared" si="22"/>
        <v>-</v>
      </c>
    </row>
    <row r="164" spans="1:9" ht="20.100000000000001" customHeight="1" x14ac:dyDescent="0.35">
      <c r="A164" s="46">
        <v>19</v>
      </c>
      <c r="B164" s="47" t="str">
        <f>เตรียมข้อมูล!C26&amp;เตรียมข้อมูล!D26&amp;" "&amp;เตรียมข้อมูล!E26</f>
        <v xml:space="preserve"> </v>
      </c>
      <c r="C164" s="104"/>
      <c r="D164" s="104"/>
      <c r="E164" s="104"/>
      <c r="F164" s="48">
        <f t="shared" si="20"/>
        <v>0</v>
      </c>
      <c r="G164" s="104"/>
      <c r="H164" s="49">
        <f t="shared" si="21"/>
        <v>0</v>
      </c>
      <c r="I164" s="48" t="str">
        <f t="shared" si="22"/>
        <v>-</v>
      </c>
    </row>
    <row r="165" spans="1:9" ht="20.100000000000001" customHeight="1" x14ac:dyDescent="0.35">
      <c r="A165" s="46">
        <v>20</v>
      </c>
      <c r="B165" s="47" t="str">
        <f>เตรียมข้อมูล!C27&amp;เตรียมข้อมูล!D27&amp;" "&amp;เตรียมข้อมูล!E27</f>
        <v xml:space="preserve"> </v>
      </c>
      <c r="C165" s="104"/>
      <c r="D165" s="104"/>
      <c r="E165" s="104"/>
      <c r="F165" s="48">
        <f t="shared" si="20"/>
        <v>0</v>
      </c>
      <c r="G165" s="104"/>
      <c r="H165" s="49">
        <f t="shared" si="21"/>
        <v>0</v>
      </c>
      <c r="I165" s="48" t="str">
        <f t="shared" si="22"/>
        <v>-</v>
      </c>
    </row>
    <row r="166" spans="1:9" ht="20.100000000000001" customHeight="1" x14ac:dyDescent="0.35">
      <c r="A166" s="46">
        <v>21</v>
      </c>
      <c r="B166" s="47" t="str">
        <f>เตรียมข้อมูล!C28&amp;เตรียมข้อมูล!D28&amp;" "&amp;เตรียมข้อมูล!E28</f>
        <v xml:space="preserve"> </v>
      </c>
      <c r="C166" s="104"/>
      <c r="D166" s="104"/>
      <c r="E166" s="104"/>
      <c r="F166" s="48">
        <f t="shared" si="20"/>
        <v>0</v>
      </c>
      <c r="G166" s="104"/>
      <c r="H166" s="49">
        <f t="shared" si="21"/>
        <v>0</v>
      </c>
      <c r="I166" s="48" t="str">
        <f t="shared" si="22"/>
        <v>-</v>
      </c>
    </row>
    <row r="167" spans="1:9" ht="20.100000000000001" customHeight="1" x14ac:dyDescent="0.35">
      <c r="A167" s="46">
        <v>22</v>
      </c>
      <c r="B167" s="47" t="str">
        <f>เตรียมข้อมูล!C29&amp;เตรียมข้อมูล!D29&amp;" "&amp;เตรียมข้อมูล!E29</f>
        <v xml:space="preserve"> </v>
      </c>
      <c r="C167" s="104"/>
      <c r="D167" s="104"/>
      <c r="E167" s="104"/>
      <c r="F167" s="48">
        <f t="shared" si="20"/>
        <v>0</v>
      </c>
      <c r="G167" s="104"/>
      <c r="H167" s="49">
        <f t="shared" si="21"/>
        <v>0</v>
      </c>
      <c r="I167" s="48" t="str">
        <f t="shared" si="22"/>
        <v>-</v>
      </c>
    </row>
    <row r="168" spans="1:9" ht="20.100000000000001" customHeight="1" x14ac:dyDescent="0.35">
      <c r="A168" s="46">
        <v>23</v>
      </c>
      <c r="B168" s="47" t="str">
        <f>เตรียมข้อมูล!C30&amp;เตรียมข้อมูล!D30&amp;" "&amp;เตรียมข้อมูล!E30</f>
        <v xml:space="preserve"> </v>
      </c>
      <c r="C168" s="104"/>
      <c r="D168" s="104"/>
      <c r="E168" s="104"/>
      <c r="F168" s="48">
        <f t="shared" si="20"/>
        <v>0</v>
      </c>
      <c r="G168" s="104"/>
      <c r="H168" s="49">
        <f t="shared" si="21"/>
        <v>0</v>
      </c>
      <c r="I168" s="48" t="str">
        <f t="shared" si="22"/>
        <v>-</v>
      </c>
    </row>
    <row r="169" spans="1:9" ht="20.100000000000001" customHeight="1" x14ac:dyDescent="0.35">
      <c r="A169" s="46">
        <v>24</v>
      </c>
      <c r="B169" s="47" t="str">
        <f>เตรียมข้อมูล!C31&amp;เตรียมข้อมูล!D31&amp;" "&amp;เตรียมข้อมูล!E31</f>
        <v xml:space="preserve"> </v>
      </c>
      <c r="C169" s="104"/>
      <c r="D169" s="104"/>
      <c r="E169" s="104"/>
      <c r="F169" s="48">
        <f t="shared" si="20"/>
        <v>0</v>
      </c>
      <c r="G169" s="104"/>
      <c r="H169" s="49">
        <f t="shared" si="21"/>
        <v>0</v>
      </c>
      <c r="I169" s="48" t="str">
        <f t="shared" si="22"/>
        <v>-</v>
      </c>
    </row>
    <row r="170" spans="1:9" ht="20.100000000000001" customHeight="1" x14ac:dyDescent="0.35">
      <c r="A170" s="46">
        <v>25</v>
      </c>
      <c r="B170" s="47" t="str">
        <f>เตรียมข้อมูล!C32&amp;เตรียมข้อมูล!D32&amp;" "&amp;เตรียมข้อมูล!E32</f>
        <v xml:space="preserve"> </v>
      </c>
      <c r="C170" s="104"/>
      <c r="D170" s="104"/>
      <c r="E170" s="104"/>
      <c r="F170" s="48">
        <f t="shared" si="20"/>
        <v>0</v>
      </c>
      <c r="G170" s="104"/>
      <c r="H170" s="49">
        <f t="shared" si="21"/>
        <v>0</v>
      </c>
      <c r="I170" s="48" t="str">
        <f t="shared" si="22"/>
        <v>-</v>
      </c>
    </row>
    <row r="171" spans="1:9" ht="20.100000000000001" customHeight="1" x14ac:dyDescent="0.35">
      <c r="A171" s="136" t="s">
        <v>21</v>
      </c>
      <c r="B171" s="136"/>
      <c r="C171" s="49">
        <f>SUM(C146:C170)</f>
        <v>0</v>
      </c>
      <c r="D171" s="49">
        <f t="shared" ref="D171:H171" si="23">SUM(D146:D170)</f>
        <v>0</v>
      </c>
      <c r="E171" s="49">
        <f t="shared" si="23"/>
        <v>0</v>
      </c>
      <c r="F171" s="49">
        <f t="shared" si="23"/>
        <v>0</v>
      </c>
      <c r="G171" s="49">
        <f t="shared" si="23"/>
        <v>0</v>
      </c>
      <c r="H171" s="49">
        <f t="shared" si="23"/>
        <v>0</v>
      </c>
      <c r="I171" s="48" t="s">
        <v>23</v>
      </c>
    </row>
    <row r="172" spans="1:9" ht="20.100000000000001" customHeight="1" x14ac:dyDescent="0.35">
      <c r="A172" s="136" t="s">
        <v>22</v>
      </c>
      <c r="B172" s="136"/>
      <c r="C172" s="50" t="e">
        <f>C171/(C145*COUNTIF(C146:C170,"&gt;0"))*100</f>
        <v>#DIV/0!</v>
      </c>
      <c r="D172" s="50" t="e">
        <f t="shared" ref="D172:H172" si="24">D171/(D145*COUNTIF(D146:D170,"&gt;0"))*100</f>
        <v>#DIV/0!</v>
      </c>
      <c r="E172" s="50" t="e">
        <f t="shared" si="24"/>
        <v>#DIV/0!</v>
      </c>
      <c r="F172" s="50" t="e">
        <f t="shared" si="24"/>
        <v>#DIV/0!</v>
      </c>
      <c r="G172" s="50" t="e">
        <f t="shared" si="24"/>
        <v>#DIV/0!</v>
      </c>
      <c r="H172" s="50" t="e">
        <f t="shared" si="24"/>
        <v>#DIV/0!</v>
      </c>
      <c r="I172" s="48" t="s">
        <v>23</v>
      </c>
    </row>
    <row r="174" spans="1:9" ht="20.100000000000001" customHeight="1" x14ac:dyDescent="0.35">
      <c r="A174" s="137" t="s">
        <v>15</v>
      </c>
      <c r="B174" s="137"/>
      <c r="D174" s="137" t="s">
        <v>110</v>
      </c>
      <c r="E174" s="137"/>
      <c r="F174" s="137"/>
      <c r="G174" s="137"/>
      <c r="H174" s="137"/>
    </row>
    <row r="175" spans="1:9" ht="20.100000000000001" customHeight="1" x14ac:dyDescent="0.35">
      <c r="A175" s="137" t="str">
        <f>"("&amp;(ข้อมูลครูผู้สอน!$C$10)&amp;")"</f>
        <v>(ยังไม่ระบุ)</v>
      </c>
      <c r="B175" s="137"/>
      <c r="D175" s="137" t="str">
        <f>"("&amp;(เตรียมข้อมูล!$E$4)&amp;")"</f>
        <v>(นางประไพพรรณ วรนาม)</v>
      </c>
      <c r="E175" s="137"/>
      <c r="F175" s="137"/>
      <c r="G175" s="137"/>
      <c r="H175" s="137"/>
    </row>
    <row r="176" spans="1:9" ht="24.95" customHeight="1" x14ac:dyDescent="0.35">
      <c r="A176" s="131"/>
      <c r="B176" s="39" t="str">
        <f>"โรงเรียน"&amp;เตรียมข้อมูล!$E$2</f>
        <v>โรงเรียนห้วยทรายวิทยา</v>
      </c>
      <c r="C176" s="40" t="str">
        <f>"ตารางคะแนนรายวิชา "&amp;ข้อมูลครูผู้สอน!$B$11</f>
        <v>ตารางคะแนนรายวิชา สุขศึกษาและพละศึกษา</v>
      </c>
    </row>
    <row r="177" spans="1:9" ht="24.95" customHeight="1" x14ac:dyDescent="0.35">
      <c r="A177" s="131"/>
      <c r="B177" s="42" t="s">
        <v>19</v>
      </c>
      <c r="C177" s="43" t="str">
        <f>เตรียมข้อมูล!$E$1</f>
        <v>ยังไม่ระบุ</v>
      </c>
    </row>
    <row r="178" spans="1:9" ht="24.95" customHeight="1" x14ac:dyDescent="0.35">
      <c r="A178" s="132"/>
      <c r="B178" s="42" t="s">
        <v>24</v>
      </c>
      <c r="C178" s="44" t="str">
        <f>"ปีการศึกษา"&amp;" "&amp;(เตรียมข้อมูล!$E$6)</f>
        <v>ปีการศึกษา ยังไม่ระบุ</v>
      </c>
      <c r="F178" s="45"/>
    </row>
    <row r="179" spans="1:9" ht="112.5" customHeight="1" x14ac:dyDescent="0.35">
      <c r="A179" s="133" t="s">
        <v>0</v>
      </c>
      <c r="B179" s="133" t="s">
        <v>36</v>
      </c>
      <c r="C179" s="102" t="s">
        <v>6</v>
      </c>
      <c r="D179" s="102" t="s">
        <v>7</v>
      </c>
      <c r="E179" s="102" t="s">
        <v>8</v>
      </c>
      <c r="F179" s="102" t="s">
        <v>9</v>
      </c>
      <c r="G179" s="102" t="s">
        <v>10</v>
      </c>
      <c r="H179" s="102" t="s">
        <v>11</v>
      </c>
      <c r="I179" s="134" t="s">
        <v>12</v>
      </c>
    </row>
    <row r="180" spans="1:9" ht="20.100000000000001" customHeight="1" x14ac:dyDescent="0.35">
      <c r="A180" s="133"/>
      <c r="B180" s="133"/>
      <c r="C180" s="100">
        <v>30</v>
      </c>
      <c r="D180" s="100">
        <v>20</v>
      </c>
      <c r="E180" s="100">
        <v>20</v>
      </c>
      <c r="F180" s="100">
        <v>70</v>
      </c>
      <c r="G180" s="100">
        <v>30</v>
      </c>
      <c r="H180" s="100">
        <v>100</v>
      </c>
      <c r="I180" s="135"/>
    </row>
    <row r="181" spans="1:9" ht="20.100000000000001" customHeight="1" x14ac:dyDescent="0.35">
      <c r="A181" s="46">
        <v>1</v>
      </c>
      <c r="B181" s="47" t="str">
        <f>เตรียมข้อมูล!C8&amp;เตรียมข้อมูล!D8&amp;" "&amp;เตรียมข้อมูล!E8</f>
        <v xml:space="preserve"> </v>
      </c>
      <c r="C181" s="104"/>
      <c r="D181" s="104"/>
      <c r="E181" s="104"/>
      <c r="F181" s="48">
        <f>SUM(C181:E181)</f>
        <v>0</v>
      </c>
      <c r="G181" s="104"/>
      <c r="H181" s="49">
        <f>SUM(F181:G181)</f>
        <v>0</v>
      </c>
      <c r="I181" s="48" t="str">
        <f>IF(H181&gt;=80,"4",IF(H181&gt;=75,"3.5",IF(H181&gt;=70,"3", IF(H181&gt;=65,"2.5", IF(H181&gt;=60,"2", IF(H181&gt;=55,"1.5", IF(H181&gt;=50,"1", IF(H181&lt;=49,"-"))))))))</f>
        <v>-</v>
      </c>
    </row>
    <row r="182" spans="1:9" ht="20.100000000000001" customHeight="1" x14ac:dyDescent="0.35">
      <c r="A182" s="46">
        <v>2</v>
      </c>
      <c r="B182" s="47" t="str">
        <f>เตรียมข้อมูล!C9&amp;เตรียมข้อมูล!D9&amp;" "&amp;เตรียมข้อมูล!E9</f>
        <v xml:space="preserve"> </v>
      </c>
      <c r="C182" s="104"/>
      <c r="D182" s="104"/>
      <c r="E182" s="104"/>
      <c r="F182" s="48">
        <f t="shared" ref="F182:F205" si="25">SUM(C182,D182,E182)</f>
        <v>0</v>
      </c>
      <c r="G182" s="104"/>
      <c r="H182" s="49">
        <f t="shared" ref="H182:H205" si="26">SUM(F182:G182)</f>
        <v>0</v>
      </c>
      <c r="I182" s="48" t="str">
        <f t="shared" ref="I182:I205" si="27">IF(H182&gt;=80,"4",IF(H182&gt;=75,"3.5",IF(H182&gt;=70,"3", IF(H182&gt;=65,"2.5", IF(H182&gt;=60,"2", IF(H182&gt;=55,"1.5", IF(H182&gt;=50,"1", IF(H182&lt;=49,"-"))))))))</f>
        <v>-</v>
      </c>
    </row>
    <row r="183" spans="1:9" ht="20.100000000000001" customHeight="1" x14ac:dyDescent="0.35">
      <c r="A183" s="46">
        <v>3</v>
      </c>
      <c r="B183" s="47" t="str">
        <f>เตรียมข้อมูล!C10&amp;เตรียมข้อมูล!D10&amp;" "&amp;เตรียมข้อมูล!E10</f>
        <v xml:space="preserve"> </v>
      </c>
      <c r="C183" s="104"/>
      <c r="D183" s="104"/>
      <c r="E183" s="104"/>
      <c r="F183" s="48">
        <f t="shared" si="25"/>
        <v>0</v>
      </c>
      <c r="G183" s="104"/>
      <c r="H183" s="49">
        <f t="shared" si="26"/>
        <v>0</v>
      </c>
      <c r="I183" s="48" t="str">
        <f t="shared" si="27"/>
        <v>-</v>
      </c>
    </row>
    <row r="184" spans="1:9" ht="20.100000000000001" customHeight="1" x14ac:dyDescent="0.35">
      <c r="A184" s="46">
        <v>4</v>
      </c>
      <c r="B184" s="47" t="str">
        <f>เตรียมข้อมูล!C11&amp;เตรียมข้อมูล!D11&amp;" "&amp;เตรียมข้อมูล!E11</f>
        <v xml:space="preserve"> </v>
      </c>
      <c r="C184" s="104"/>
      <c r="D184" s="104"/>
      <c r="E184" s="104"/>
      <c r="F184" s="48">
        <f t="shared" si="25"/>
        <v>0</v>
      </c>
      <c r="G184" s="104"/>
      <c r="H184" s="49">
        <f t="shared" si="26"/>
        <v>0</v>
      </c>
      <c r="I184" s="48" t="str">
        <f t="shared" si="27"/>
        <v>-</v>
      </c>
    </row>
    <row r="185" spans="1:9" ht="20.100000000000001" customHeight="1" x14ac:dyDescent="0.35">
      <c r="A185" s="46">
        <v>5</v>
      </c>
      <c r="B185" s="47" t="str">
        <f>เตรียมข้อมูล!C12&amp;เตรียมข้อมูล!D12&amp;" "&amp;เตรียมข้อมูล!E12</f>
        <v xml:space="preserve"> </v>
      </c>
      <c r="C185" s="104"/>
      <c r="D185" s="104"/>
      <c r="E185" s="104"/>
      <c r="F185" s="48">
        <f t="shared" si="25"/>
        <v>0</v>
      </c>
      <c r="G185" s="104"/>
      <c r="H185" s="49">
        <f t="shared" si="26"/>
        <v>0</v>
      </c>
      <c r="I185" s="48" t="str">
        <f t="shared" si="27"/>
        <v>-</v>
      </c>
    </row>
    <row r="186" spans="1:9" ht="20.100000000000001" customHeight="1" x14ac:dyDescent="0.35">
      <c r="A186" s="46">
        <v>6</v>
      </c>
      <c r="B186" s="47" t="str">
        <f>เตรียมข้อมูล!C13&amp;เตรียมข้อมูล!D13&amp;" "&amp;เตรียมข้อมูล!E13</f>
        <v xml:space="preserve"> </v>
      </c>
      <c r="C186" s="104"/>
      <c r="D186" s="104"/>
      <c r="E186" s="104"/>
      <c r="F186" s="48">
        <f t="shared" si="25"/>
        <v>0</v>
      </c>
      <c r="G186" s="104"/>
      <c r="H186" s="49">
        <f t="shared" si="26"/>
        <v>0</v>
      </c>
      <c r="I186" s="48" t="str">
        <f t="shared" si="27"/>
        <v>-</v>
      </c>
    </row>
    <row r="187" spans="1:9" ht="20.100000000000001" customHeight="1" x14ac:dyDescent="0.35">
      <c r="A187" s="46">
        <v>7</v>
      </c>
      <c r="B187" s="47" t="str">
        <f>เตรียมข้อมูล!C14&amp;เตรียมข้อมูล!D14&amp;" "&amp;เตรียมข้อมูล!E14</f>
        <v xml:space="preserve"> </v>
      </c>
      <c r="C187" s="104"/>
      <c r="D187" s="104"/>
      <c r="E187" s="104"/>
      <c r="F187" s="48">
        <f t="shared" si="25"/>
        <v>0</v>
      </c>
      <c r="G187" s="104"/>
      <c r="H187" s="49">
        <f t="shared" si="26"/>
        <v>0</v>
      </c>
      <c r="I187" s="48" t="str">
        <f t="shared" si="27"/>
        <v>-</v>
      </c>
    </row>
    <row r="188" spans="1:9" ht="20.100000000000001" customHeight="1" x14ac:dyDescent="0.35">
      <c r="A188" s="46">
        <v>8</v>
      </c>
      <c r="B188" s="47" t="str">
        <f>เตรียมข้อมูล!C15&amp;เตรียมข้อมูล!D15&amp;" "&amp;เตรียมข้อมูล!E15</f>
        <v xml:space="preserve"> </v>
      </c>
      <c r="C188" s="104"/>
      <c r="D188" s="104"/>
      <c r="E188" s="104"/>
      <c r="F188" s="48">
        <f t="shared" si="25"/>
        <v>0</v>
      </c>
      <c r="G188" s="104"/>
      <c r="H188" s="49">
        <f t="shared" si="26"/>
        <v>0</v>
      </c>
      <c r="I188" s="48" t="str">
        <f t="shared" si="27"/>
        <v>-</v>
      </c>
    </row>
    <row r="189" spans="1:9" ht="20.100000000000001" customHeight="1" x14ac:dyDescent="0.35">
      <c r="A189" s="46">
        <v>9</v>
      </c>
      <c r="B189" s="47" t="str">
        <f>เตรียมข้อมูล!C16&amp;เตรียมข้อมูล!D16&amp;" "&amp;เตรียมข้อมูล!E16</f>
        <v xml:space="preserve"> </v>
      </c>
      <c r="C189" s="104"/>
      <c r="D189" s="104"/>
      <c r="E189" s="104"/>
      <c r="F189" s="48">
        <f t="shared" si="25"/>
        <v>0</v>
      </c>
      <c r="G189" s="104"/>
      <c r="H189" s="49">
        <f t="shared" si="26"/>
        <v>0</v>
      </c>
      <c r="I189" s="48" t="str">
        <f t="shared" si="27"/>
        <v>-</v>
      </c>
    </row>
    <row r="190" spans="1:9" ht="20.100000000000001" customHeight="1" x14ac:dyDescent="0.35">
      <c r="A190" s="46">
        <v>10</v>
      </c>
      <c r="B190" s="47" t="str">
        <f>เตรียมข้อมูล!C17&amp;เตรียมข้อมูล!D17&amp;" "&amp;เตรียมข้อมูล!E17</f>
        <v xml:space="preserve"> </v>
      </c>
      <c r="C190" s="104"/>
      <c r="D190" s="104"/>
      <c r="E190" s="104"/>
      <c r="F190" s="48">
        <f t="shared" si="25"/>
        <v>0</v>
      </c>
      <c r="G190" s="104"/>
      <c r="H190" s="49">
        <f t="shared" si="26"/>
        <v>0</v>
      </c>
      <c r="I190" s="48" t="str">
        <f t="shared" si="27"/>
        <v>-</v>
      </c>
    </row>
    <row r="191" spans="1:9" ht="20.100000000000001" customHeight="1" x14ac:dyDescent="0.35">
      <c r="A191" s="46">
        <v>11</v>
      </c>
      <c r="B191" s="47" t="str">
        <f>เตรียมข้อมูล!C18&amp;เตรียมข้อมูล!D18&amp;" "&amp;เตรียมข้อมูล!E18</f>
        <v xml:space="preserve"> </v>
      </c>
      <c r="C191" s="104"/>
      <c r="D191" s="104"/>
      <c r="E191" s="104"/>
      <c r="F191" s="48">
        <f t="shared" si="25"/>
        <v>0</v>
      </c>
      <c r="G191" s="104"/>
      <c r="H191" s="49">
        <f t="shared" si="26"/>
        <v>0</v>
      </c>
      <c r="I191" s="48" t="str">
        <f t="shared" si="27"/>
        <v>-</v>
      </c>
    </row>
    <row r="192" spans="1:9" ht="20.100000000000001" customHeight="1" x14ac:dyDescent="0.35">
      <c r="A192" s="46">
        <v>12</v>
      </c>
      <c r="B192" s="47" t="str">
        <f>เตรียมข้อมูล!C19&amp;เตรียมข้อมูล!D19&amp;" "&amp;เตรียมข้อมูล!E19</f>
        <v xml:space="preserve"> </v>
      </c>
      <c r="C192" s="104"/>
      <c r="D192" s="104"/>
      <c r="E192" s="104"/>
      <c r="F192" s="48">
        <f t="shared" si="25"/>
        <v>0</v>
      </c>
      <c r="G192" s="104"/>
      <c r="H192" s="49">
        <f t="shared" si="26"/>
        <v>0</v>
      </c>
      <c r="I192" s="48" t="str">
        <f t="shared" si="27"/>
        <v>-</v>
      </c>
    </row>
    <row r="193" spans="1:9" ht="20.100000000000001" customHeight="1" x14ac:dyDescent="0.35">
      <c r="A193" s="46">
        <v>13</v>
      </c>
      <c r="B193" s="47" t="str">
        <f>เตรียมข้อมูล!C20&amp;เตรียมข้อมูล!D20&amp;" "&amp;เตรียมข้อมูล!E20</f>
        <v xml:space="preserve"> </v>
      </c>
      <c r="C193" s="104"/>
      <c r="D193" s="104"/>
      <c r="E193" s="104"/>
      <c r="F193" s="48">
        <f t="shared" si="25"/>
        <v>0</v>
      </c>
      <c r="G193" s="104"/>
      <c r="H193" s="49">
        <f t="shared" si="26"/>
        <v>0</v>
      </c>
      <c r="I193" s="48" t="str">
        <f t="shared" si="27"/>
        <v>-</v>
      </c>
    </row>
    <row r="194" spans="1:9" ht="20.100000000000001" customHeight="1" x14ac:dyDescent="0.35">
      <c r="A194" s="46">
        <v>14</v>
      </c>
      <c r="B194" s="47" t="str">
        <f>เตรียมข้อมูล!C21&amp;เตรียมข้อมูล!D21&amp;" "&amp;เตรียมข้อมูล!E21</f>
        <v xml:space="preserve"> </v>
      </c>
      <c r="C194" s="104"/>
      <c r="D194" s="104"/>
      <c r="E194" s="104"/>
      <c r="F194" s="48">
        <f t="shared" si="25"/>
        <v>0</v>
      </c>
      <c r="G194" s="104"/>
      <c r="H194" s="49">
        <f t="shared" si="26"/>
        <v>0</v>
      </c>
      <c r="I194" s="48" t="str">
        <f t="shared" si="27"/>
        <v>-</v>
      </c>
    </row>
    <row r="195" spans="1:9" ht="20.100000000000001" customHeight="1" x14ac:dyDescent="0.35">
      <c r="A195" s="46">
        <v>15</v>
      </c>
      <c r="B195" s="47" t="str">
        <f>เตรียมข้อมูล!C22&amp;เตรียมข้อมูล!D22&amp;" "&amp;เตรียมข้อมูล!E22</f>
        <v xml:space="preserve"> </v>
      </c>
      <c r="C195" s="104"/>
      <c r="D195" s="104"/>
      <c r="E195" s="104"/>
      <c r="F195" s="48">
        <f t="shared" si="25"/>
        <v>0</v>
      </c>
      <c r="G195" s="104"/>
      <c r="H195" s="49">
        <f t="shared" si="26"/>
        <v>0</v>
      </c>
      <c r="I195" s="48" t="str">
        <f t="shared" si="27"/>
        <v>-</v>
      </c>
    </row>
    <row r="196" spans="1:9" ht="20.100000000000001" customHeight="1" x14ac:dyDescent="0.35">
      <c r="A196" s="46">
        <v>16</v>
      </c>
      <c r="B196" s="47" t="str">
        <f>เตรียมข้อมูล!C23&amp;เตรียมข้อมูล!D23&amp;" "&amp;เตรียมข้อมูล!E23</f>
        <v xml:space="preserve"> </v>
      </c>
      <c r="C196" s="104"/>
      <c r="D196" s="104"/>
      <c r="E196" s="104"/>
      <c r="F196" s="48">
        <f t="shared" si="25"/>
        <v>0</v>
      </c>
      <c r="G196" s="104"/>
      <c r="H196" s="49">
        <f t="shared" si="26"/>
        <v>0</v>
      </c>
      <c r="I196" s="48" t="str">
        <f t="shared" si="27"/>
        <v>-</v>
      </c>
    </row>
    <row r="197" spans="1:9" ht="20.100000000000001" customHeight="1" x14ac:dyDescent="0.35">
      <c r="A197" s="46">
        <v>17</v>
      </c>
      <c r="B197" s="47" t="str">
        <f>เตรียมข้อมูล!C24&amp;เตรียมข้อมูล!D24&amp;" "&amp;เตรียมข้อมูล!E24</f>
        <v xml:space="preserve"> </v>
      </c>
      <c r="C197" s="104"/>
      <c r="D197" s="104"/>
      <c r="E197" s="104"/>
      <c r="F197" s="48">
        <f t="shared" si="25"/>
        <v>0</v>
      </c>
      <c r="G197" s="104"/>
      <c r="H197" s="49">
        <f t="shared" si="26"/>
        <v>0</v>
      </c>
      <c r="I197" s="48" t="str">
        <f t="shared" si="27"/>
        <v>-</v>
      </c>
    </row>
    <row r="198" spans="1:9" ht="20.100000000000001" customHeight="1" x14ac:dyDescent="0.35">
      <c r="A198" s="46">
        <v>18</v>
      </c>
      <c r="B198" s="47" t="str">
        <f>เตรียมข้อมูล!C25&amp;เตรียมข้อมูล!D25&amp;" "&amp;เตรียมข้อมูล!E25</f>
        <v xml:space="preserve"> </v>
      </c>
      <c r="C198" s="104"/>
      <c r="D198" s="104"/>
      <c r="E198" s="104"/>
      <c r="F198" s="48">
        <f t="shared" si="25"/>
        <v>0</v>
      </c>
      <c r="G198" s="104"/>
      <c r="H198" s="49">
        <f t="shared" si="26"/>
        <v>0</v>
      </c>
      <c r="I198" s="48" t="str">
        <f t="shared" si="27"/>
        <v>-</v>
      </c>
    </row>
    <row r="199" spans="1:9" ht="20.100000000000001" customHeight="1" x14ac:dyDescent="0.35">
      <c r="A199" s="46">
        <v>19</v>
      </c>
      <c r="B199" s="47" t="str">
        <f>เตรียมข้อมูล!C26&amp;เตรียมข้อมูล!D26&amp;" "&amp;เตรียมข้อมูล!E26</f>
        <v xml:space="preserve"> </v>
      </c>
      <c r="C199" s="104"/>
      <c r="D199" s="104"/>
      <c r="E199" s="104"/>
      <c r="F199" s="48">
        <f t="shared" si="25"/>
        <v>0</v>
      </c>
      <c r="G199" s="104"/>
      <c r="H199" s="49">
        <f t="shared" si="26"/>
        <v>0</v>
      </c>
      <c r="I199" s="48" t="str">
        <f t="shared" si="27"/>
        <v>-</v>
      </c>
    </row>
    <row r="200" spans="1:9" ht="20.100000000000001" customHeight="1" x14ac:dyDescent="0.35">
      <c r="A200" s="46">
        <v>20</v>
      </c>
      <c r="B200" s="47" t="str">
        <f>เตรียมข้อมูล!C27&amp;เตรียมข้อมูล!D27&amp;" "&amp;เตรียมข้อมูล!E27</f>
        <v xml:space="preserve"> </v>
      </c>
      <c r="C200" s="104"/>
      <c r="D200" s="104"/>
      <c r="E200" s="104"/>
      <c r="F200" s="48">
        <f t="shared" si="25"/>
        <v>0</v>
      </c>
      <c r="G200" s="104"/>
      <c r="H200" s="49">
        <f t="shared" si="26"/>
        <v>0</v>
      </c>
      <c r="I200" s="48" t="str">
        <f t="shared" si="27"/>
        <v>-</v>
      </c>
    </row>
    <row r="201" spans="1:9" ht="20.100000000000001" customHeight="1" x14ac:dyDescent="0.35">
      <c r="A201" s="46">
        <v>21</v>
      </c>
      <c r="B201" s="47" t="str">
        <f>เตรียมข้อมูล!C28&amp;เตรียมข้อมูล!D28&amp;" "&amp;เตรียมข้อมูล!E28</f>
        <v xml:space="preserve"> </v>
      </c>
      <c r="C201" s="104"/>
      <c r="D201" s="104"/>
      <c r="E201" s="104"/>
      <c r="F201" s="48">
        <f t="shared" si="25"/>
        <v>0</v>
      </c>
      <c r="G201" s="104"/>
      <c r="H201" s="49">
        <f t="shared" si="26"/>
        <v>0</v>
      </c>
      <c r="I201" s="48" t="str">
        <f t="shared" si="27"/>
        <v>-</v>
      </c>
    </row>
    <row r="202" spans="1:9" ht="20.100000000000001" customHeight="1" x14ac:dyDescent="0.35">
      <c r="A202" s="46">
        <v>22</v>
      </c>
      <c r="B202" s="47" t="str">
        <f>เตรียมข้อมูล!C29&amp;เตรียมข้อมูล!D29&amp;" "&amp;เตรียมข้อมูล!E29</f>
        <v xml:space="preserve"> </v>
      </c>
      <c r="C202" s="104"/>
      <c r="D202" s="104"/>
      <c r="E202" s="104"/>
      <c r="F202" s="48">
        <f t="shared" si="25"/>
        <v>0</v>
      </c>
      <c r="G202" s="104"/>
      <c r="H202" s="49">
        <f t="shared" si="26"/>
        <v>0</v>
      </c>
      <c r="I202" s="48" t="str">
        <f t="shared" si="27"/>
        <v>-</v>
      </c>
    </row>
    <row r="203" spans="1:9" ht="20.100000000000001" customHeight="1" x14ac:dyDescent="0.35">
      <c r="A203" s="46">
        <v>23</v>
      </c>
      <c r="B203" s="47" t="str">
        <f>เตรียมข้อมูล!C30&amp;เตรียมข้อมูล!D30&amp;" "&amp;เตรียมข้อมูล!E30</f>
        <v xml:space="preserve"> </v>
      </c>
      <c r="C203" s="104"/>
      <c r="D203" s="104"/>
      <c r="E203" s="104"/>
      <c r="F203" s="48">
        <f t="shared" si="25"/>
        <v>0</v>
      </c>
      <c r="G203" s="104"/>
      <c r="H203" s="49">
        <f t="shared" si="26"/>
        <v>0</v>
      </c>
      <c r="I203" s="48" t="str">
        <f t="shared" si="27"/>
        <v>-</v>
      </c>
    </row>
    <row r="204" spans="1:9" ht="20.100000000000001" customHeight="1" x14ac:dyDescent="0.35">
      <c r="A204" s="46">
        <v>24</v>
      </c>
      <c r="B204" s="47" t="str">
        <f>เตรียมข้อมูล!C31&amp;เตรียมข้อมูล!D31&amp;" "&amp;เตรียมข้อมูล!E31</f>
        <v xml:space="preserve"> </v>
      </c>
      <c r="C204" s="104"/>
      <c r="D204" s="104"/>
      <c r="E204" s="104"/>
      <c r="F204" s="48">
        <f t="shared" si="25"/>
        <v>0</v>
      </c>
      <c r="G204" s="104"/>
      <c r="H204" s="49">
        <f t="shared" si="26"/>
        <v>0</v>
      </c>
      <c r="I204" s="48" t="str">
        <f t="shared" si="27"/>
        <v>-</v>
      </c>
    </row>
    <row r="205" spans="1:9" ht="20.100000000000001" customHeight="1" x14ac:dyDescent="0.35">
      <c r="A205" s="46">
        <v>25</v>
      </c>
      <c r="B205" s="47" t="str">
        <f>เตรียมข้อมูล!C32&amp;เตรียมข้อมูล!D32&amp;" "&amp;เตรียมข้อมูล!E32</f>
        <v xml:space="preserve"> </v>
      </c>
      <c r="C205" s="104"/>
      <c r="D205" s="104"/>
      <c r="E205" s="104"/>
      <c r="F205" s="48">
        <f t="shared" si="25"/>
        <v>0</v>
      </c>
      <c r="G205" s="104"/>
      <c r="H205" s="49">
        <f t="shared" si="26"/>
        <v>0</v>
      </c>
      <c r="I205" s="48" t="str">
        <f t="shared" si="27"/>
        <v>-</v>
      </c>
    </row>
    <row r="206" spans="1:9" ht="20.100000000000001" customHeight="1" x14ac:dyDescent="0.35">
      <c r="A206" s="136" t="s">
        <v>21</v>
      </c>
      <c r="B206" s="136"/>
      <c r="C206" s="49">
        <f>SUM(C181:C205)</f>
        <v>0</v>
      </c>
      <c r="D206" s="49">
        <f t="shared" ref="D206:H206" si="28">SUM(D181:D205)</f>
        <v>0</v>
      </c>
      <c r="E206" s="49">
        <f t="shared" si="28"/>
        <v>0</v>
      </c>
      <c r="F206" s="49">
        <f t="shared" si="28"/>
        <v>0</v>
      </c>
      <c r="G206" s="49">
        <f t="shared" si="28"/>
        <v>0</v>
      </c>
      <c r="H206" s="49">
        <f t="shared" si="28"/>
        <v>0</v>
      </c>
      <c r="I206" s="48" t="s">
        <v>23</v>
      </c>
    </row>
    <row r="207" spans="1:9" ht="20.100000000000001" customHeight="1" x14ac:dyDescent="0.35">
      <c r="A207" s="136" t="s">
        <v>22</v>
      </c>
      <c r="B207" s="136"/>
      <c r="C207" s="50" t="e">
        <f>C206/(C180*COUNTIF(C181:C205,"&gt;0"))*100</f>
        <v>#DIV/0!</v>
      </c>
      <c r="D207" s="50" t="e">
        <f t="shared" ref="D207:H207" si="29">D206/(D180*COUNTIF(D181:D205,"&gt;0"))*100</f>
        <v>#DIV/0!</v>
      </c>
      <c r="E207" s="50" t="e">
        <f t="shared" si="29"/>
        <v>#DIV/0!</v>
      </c>
      <c r="F207" s="50" t="e">
        <f t="shared" si="29"/>
        <v>#DIV/0!</v>
      </c>
      <c r="G207" s="50" t="e">
        <f t="shared" si="29"/>
        <v>#DIV/0!</v>
      </c>
      <c r="H207" s="50" t="e">
        <f t="shared" si="29"/>
        <v>#DIV/0!</v>
      </c>
      <c r="I207" s="48" t="s">
        <v>23</v>
      </c>
    </row>
    <row r="209" spans="1:9" ht="20.100000000000001" customHeight="1" x14ac:dyDescent="0.35">
      <c r="A209" s="137" t="s">
        <v>15</v>
      </c>
      <c r="B209" s="137"/>
      <c r="D209" s="137" t="s">
        <v>110</v>
      </c>
      <c r="E209" s="137"/>
      <c r="F209" s="137"/>
      <c r="G209" s="137"/>
      <c r="H209" s="137"/>
    </row>
    <row r="210" spans="1:9" ht="20.100000000000001" customHeight="1" x14ac:dyDescent="0.35">
      <c r="A210" s="137" t="str">
        <f>"("&amp;(ข้อมูลครูผู้สอน!$C$11)&amp;")"</f>
        <v>(ยังไม่ระบุ)</v>
      </c>
      <c r="B210" s="137"/>
      <c r="D210" s="137" t="str">
        <f>"("&amp;(เตรียมข้อมูล!$E$4)&amp;")"</f>
        <v>(นางประไพพรรณ วรนาม)</v>
      </c>
      <c r="E210" s="137"/>
      <c r="F210" s="137"/>
      <c r="G210" s="137"/>
      <c r="H210" s="137"/>
    </row>
    <row r="211" spans="1:9" ht="24.95" customHeight="1" x14ac:dyDescent="0.35">
      <c r="A211" s="131"/>
      <c r="B211" s="39" t="str">
        <f>"โรงเรียน"&amp;เตรียมข้อมูล!$E$2</f>
        <v>โรงเรียนห้วยทรายวิทยา</v>
      </c>
      <c r="C211" s="40" t="str">
        <f>"ตารางคะแนนรายวิชา "&amp;ข้อมูลครูผู้สอน!$B$12</f>
        <v>ตารางคะแนนรายวิชา ศิลปะ-ดนตรี</v>
      </c>
    </row>
    <row r="212" spans="1:9" ht="24.95" customHeight="1" x14ac:dyDescent="0.35">
      <c r="A212" s="131"/>
      <c r="B212" s="42" t="s">
        <v>19</v>
      </c>
      <c r="C212" s="43" t="str">
        <f>เตรียมข้อมูล!$E$1</f>
        <v>ยังไม่ระบุ</v>
      </c>
    </row>
    <row r="213" spans="1:9" ht="24.95" customHeight="1" x14ac:dyDescent="0.35">
      <c r="A213" s="132"/>
      <c r="B213" s="42" t="s">
        <v>24</v>
      </c>
      <c r="C213" s="44" t="str">
        <f>"ปีการศึกษา"&amp;" "&amp;(เตรียมข้อมูล!$E$6)</f>
        <v>ปีการศึกษา ยังไม่ระบุ</v>
      </c>
      <c r="F213" s="45"/>
    </row>
    <row r="214" spans="1:9" ht="112.5" customHeight="1" x14ac:dyDescent="0.35">
      <c r="A214" s="133" t="s">
        <v>0</v>
      </c>
      <c r="B214" s="133" t="s">
        <v>36</v>
      </c>
      <c r="C214" s="102" t="s">
        <v>6</v>
      </c>
      <c r="D214" s="102" t="s">
        <v>7</v>
      </c>
      <c r="E214" s="102" t="s">
        <v>8</v>
      </c>
      <c r="F214" s="102" t="s">
        <v>9</v>
      </c>
      <c r="G214" s="102" t="s">
        <v>10</v>
      </c>
      <c r="H214" s="102" t="s">
        <v>11</v>
      </c>
      <c r="I214" s="134" t="s">
        <v>12</v>
      </c>
    </row>
    <row r="215" spans="1:9" ht="20.100000000000001" customHeight="1" x14ac:dyDescent="0.35">
      <c r="A215" s="133"/>
      <c r="B215" s="133"/>
      <c r="C215" s="100">
        <v>30</v>
      </c>
      <c r="D215" s="100">
        <v>20</v>
      </c>
      <c r="E215" s="100">
        <v>20</v>
      </c>
      <c r="F215" s="100">
        <v>70</v>
      </c>
      <c r="G215" s="100">
        <v>30</v>
      </c>
      <c r="H215" s="100">
        <v>100</v>
      </c>
      <c r="I215" s="135"/>
    </row>
    <row r="216" spans="1:9" ht="20.100000000000001" customHeight="1" x14ac:dyDescent="0.35">
      <c r="A216" s="46">
        <v>1</v>
      </c>
      <c r="B216" s="47" t="str">
        <f>เตรียมข้อมูล!C8&amp;เตรียมข้อมูล!D8&amp;" "&amp;เตรียมข้อมูล!E8</f>
        <v xml:space="preserve"> </v>
      </c>
      <c r="C216" s="104"/>
      <c r="D216" s="104"/>
      <c r="E216" s="104"/>
      <c r="F216" s="48">
        <f>SUM(C216:E216)</f>
        <v>0</v>
      </c>
      <c r="G216" s="104"/>
      <c r="H216" s="49">
        <f>SUM(F216:G216)</f>
        <v>0</v>
      </c>
      <c r="I216" s="48" t="str">
        <f>IF(H216&gt;=80,"4",IF(H216&gt;=75,"3.5",IF(H216&gt;=70,"3", IF(H216&gt;=65,"2.5", IF(H216&gt;=60,"2", IF(H216&gt;=55,"1.5", IF(H216&gt;=50,"1", IF(H216&lt;=49,"-"))))))))</f>
        <v>-</v>
      </c>
    </row>
    <row r="217" spans="1:9" ht="20.100000000000001" customHeight="1" x14ac:dyDescent="0.35">
      <c r="A217" s="46">
        <v>2</v>
      </c>
      <c r="B217" s="47" t="str">
        <f>เตรียมข้อมูล!C9&amp;เตรียมข้อมูล!D9&amp;" "&amp;เตรียมข้อมูล!E9</f>
        <v xml:space="preserve"> </v>
      </c>
      <c r="C217" s="104"/>
      <c r="D217" s="104"/>
      <c r="E217" s="104"/>
      <c r="F217" s="48">
        <f t="shared" ref="F217:F240" si="30">SUM(C217:E217)</f>
        <v>0</v>
      </c>
      <c r="G217" s="104"/>
      <c r="H217" s="49">
        <f t="shared" ref="H217:H240" si="31">SUM(F217:G217)</f>
        <v>0</v>
      </c>
      <c r="I217" s="48" t="str">
        <f t="shared" ref="I217:I240" si="32">IF(H217&gt;=80,"4",IF(H217&gt;=75,"3.5",IF(H217&gt;=70,"3", IF(H217&gt;=65,"2.5", IF(H217&gt;=60,"2", IF(H217&gt;=55,"1.5", IF(H217&gt;=50,"1", IF(H217&lt;=49,"-"))))))))</f>
        <v>-</v>
      </c>
    </row>
    <row r="218" spans="1:9" ht="20.100000000000001" customHeight="1" x14ac:dyDescent="0.35">
      <c r="A218" s="46">
        <v>3</v>
      </c>
      <c r="B218" s="47" t="str">
        <f>เตรียมข้อมูล!C10&amp;เตรียมข้อมูล!D10&amp;" "&amp;เตรียมข้อมูล!E10</f>
        <v xml:space="preserve"> </v>
      </c>
      <c r="C218" s="104"/>
      <c r="D218" s="104"/>
      <c r="E218" s="104"/>
      <c r="F218" s="48">
        <f t="shared" si="30"/>
        <v>0</v>
      </c>
      <c r="G218" s="104"/>
      <c r="H218" s="49">
        <f t="shared" si="31"/>
        <v>0</v>
      </c>
      <c r="I218" s="48" t="str">
        <f t="shared" si="32"/>
        <v>-</v>
      </c>
    </row>
    <row r="219" spans="1:9" ht="20.100000000000001" customHeight="1" x14ac:dyDescent="0.35">
      <c r="A219" s="46">
        <v>4</v>
      </c>
      <c r="B219" s="47" t="str">
        <f>เตรียมข้อมูล!C11&amp;เตรียมข้อมูล!D11&amp;" "&amp;เตรียมข้อมูล!E11</f>
        <v xml:space="preserve"> </v>
      </c>
      <c r="C219" s="104"/>
      <c r="D219" s="104"/>
      <c r="E219" s="104"/>
      <c r="F219" s="48">
        <f t="shared" si="30"/>
        <v>0</v>
      </c>
      <c r="G219" s="104"/>
      <c r="H219" s="49">
        <f t="shared" si="31"/>
        <v>0</v>
      </c>
      <c r="I219" s="48" t="str">
        <f t="shared" si="32"/>
        <v>-</v>
      </c>
    </row>
    <row r="220" spans="1:9" ht="20.100000000000001" customHeight="1" x14ac:dyDescent="0.35">
      <c r="A220" s="46">
        <v>5</v>
      </c>
      <c r="B220" s="47" t="str">
        <f>เตรียมข้อมูล!C12&amp;เตรียมข้อมูล!D12&amp;" "&amp;เตรียมข้อมูล!E12</f>
        <v xml:space="preserve"> </v>
      </c>
      <c r="C220" s="104"/>
      <c r="D220" s="104"/>
      <c r="E220" s="104"/>
      <c r="F220" s="48">
        <f t="shared" si="30"/>
        <v>0</v>
      </c>
      <c r="G220" s="104"/>
      <c r="H220" s="49">
        <f t="shared" si="31"/>
        <v>0</v>
      </c>
      <c r="I220" s="48" t="str">
        <f t="shared" si="32"/>
        <v>-</v>
      </c>
    </row>
    <row r="221" spans="1:9" ht="20.100000000000001" customHeight="1" x14ac:dyDescent="0.35">
      <c r="A221" s="46">
        <v>6</v>
      </c>
      <c r="B221" s="47" t="str">
        <f>เตรียมข้อมูล!C13&amp;เตรียมข้อมูล!D13&amp;" "&amp;เตรียมข้อมูล!E13</f>
        <v xml:space="preserve"> </v>
      </c>
      <c r="C221" s="104"/>
      <c r="D221" s="104"/>
      <c r="E221" s="104"/>
      <c r="F221" s="48">
        <f t="shared" si="30"/>
        <v>0</v>
      </c>
      <c r="G221" s="104"/>
      <c r="H221" s="49">
        <f t="shared" si="31"/>
        <v>0</v>
      </c>
      <c r="I221" s="48" t="str">
        <f t="shared" si="32"/>
        <v>-</v>
      </c>
    </row>
    <row r="222" spans="1:9" ht="20.100000000000001" customHeight="1" x14ac:dyDescent="0.35">
      <c r="A222" s="46">
        <v>7</v>
      </c>
      <c r="B222" s="47" t="str">
        <f>เตรียมข้อมูล!C14&amp;เตรียมข้อมูล!D14&amp;" "&amp;เตรียมข้อมูล!E14</f>
        <v xml:space="preserve"> </v>
      </c>
      <c r="C222" s="104"/>
      <c r="D222" s="104"/>
      <c r="E222" s="104"/>
      <c r="F222" s="48">
        <f t="shared" si="30"/>
        <v>0</v>
      </c>
      <c r="G222" s="104"/>
      <c r="H222" s="49">
        <f t="shared" si="31"/>
        <v>0</v>
      </c>
      <c r="I222" s="48" t="str">
        <f t="shared" si="32"/>
        <v>-</v>
      </c>
    </row>
    <row r="223" spans="1:9" ht="20.100000000000001" customHeight="1" x14ac:dyDescent="0.35">
      <c r="A223" s="46">
        <v>8</v>
      </c>
      <c r="B223" s="47" t="str">
        <f>เตรียมข้อมูล!C15&amp;เตรียมข้อมูล!D15&amp;" "&amp;เตรียมข้อมูล!E15</f>
        <v xml:space="preserve"> </v>
      </c>
      <c r="C223" s="104"/>
      <c r="D223" s="104"/>
      <c r="E223" s="104"/>
      <c r="F223" s="48">
        <f t="shared" si="30"/>
        <v>0</v>
      </c>
      <c r="G223" s="104"/>
      <c r="H223" s="49">
        <f t="shared" si="31"/>
        <v>0</v>
      </c>
      <c r="I223" s="48" t="str">
        <f t="shared" si="32"/>
        <v>-</v>
      </c>
    </row>
    <row r="224" spans="1:9" ht="20.100000000000001" customHeight="1" x14ac:dyDescent="0.35">
      <c r="A224" s="46">
        <v>9</v>
      </c>
      <c r="B224" s="47" t="str">
        <f>เตรียมข้อมูล!C16&amp;เตรียมข้อมูล!D16&amp;" "&amp;เตรียมข้อมูล!E16</f>
        <v xml:space="preserve"> </v>
      </c>
      <c r="C224" s="104"/>
      <c r="D224" s="104"/>
      <c r="E224" s="104"/>
      <c r="F224" s="48">
        <f t="shared" si="30"/>
        <v>0</v>
      </c>
      <c r="G224" s="104"/>
      <c r="H224" s="49">
        <f t="shared" si="31"/>
        <v>0</v>
      </c>
      <c r="I224" s="48" t="str">
        <f t="shared" si="32"/>
        <v>-</v>
      </c>
    </row>
    <row r="225" spans="1:9" ht="20.100000000000001" customHeight="1" x14ac:dyDescent="0.35">
      <c r="A225" s="46">
        <v>10</v>
      </c>
      <c r="B225" s="47" t="str">
        <f>เตรียมข้อมูล!C17&amp;เตรียมข้อมูล!D17&amp;" "&amp;เตรียมข้อมูล!E17</f>
        <v xml:space="preserve"> </v>
      </c>
      <c r="C225" s="104"/>
      <c r="D225" s="104"/>
      <c r="E225" s="104"/>
      <c r="F225" s="48">
        <f t="shared" si="30"/>
        <v>0</v>
      </c>
      <c r="G225" s="104"/>
      <c r="H225" s="49">
        <f t="shared" si="31"/>
        <v>0</v>
      </c>
      <c r="I225" s="48" t="str">
        <f t="shared" si="32"/>
        <v>-</v>
      </c>
    </row>
    <row r="226" spans="1:9" ht="20.100000000000001" customHeight="1" x14ac:dyDescent="0.35">
      <c r="A226" s="46">
        <v>11</v>
      </c>
      <c r="B226" s="47" t="str">
        <f>เตรียมข้อมูล!C18&amp;เตรียมข้อมูล!D18&amp;" "&amp;เตรียมข้อมูล!E18</f>
        <v xml:space="preserve"> </v>
      </c>
      <c r="C226" s="104"/>
      <c r="D226" s="104"/>
      <c r="E226" s="104"/>
      <c r="F226" s="48">
        <f t="shared" si="30"/>
        <v>0</v>
      </c>
      <c r="G226" s="104"/>
      <c r="H226" s="49">
        <f t="shared" si="31"/>
        <v>0</v>
      </c>
      <c r="I226" s="48" t="str">
        <f t="shared" si="32"/>
        <v>-</v>
      </c>
    </row>
    <row r="227" spans="1:9" ht="20.100000000000001" customHeight="1" x14ac:dyDescent="0.35">
      <c r="A227" s="46">
        <v>12</v>
      </c>
      <c r="B227" s="47" t="str">
        <f>เตรียมข้อมูล!C19&amp;เตรียมข้อมูล!D19&amp;" "&amp;เตรียมข้อมูล!E19</f>
        <v xml:space="preserve"> </v>
      </c>
      <c r="C227" s="104"/>
      <c r="D227" s="104"/>
      <c r="E227" s="104"/>
      <c r="F227" s="48">
        <f t="shared" si="30"/>
        <v>0</v>
      </c>
      <c r="G227" s="104"/>
      <c r="H227" s="49">
        <f t="shared" si="31"/>
        <v>0</v>
      </c>
      <c r="I227" s="48" t="str">
        <f t="shared" si="32"/>
        <v>-</v>
      </c>
    </row>
    <row r="228" spans="1:9" ht="20.100000000000001" customHeight="1" x14ac:dyDescent="0.35">
      <c r="A228" s="46">
        <v>13</v>
      </c>
      <c r="B228" s="47" t="str">
        <f>เตรียมข้อมูล!C20&amp;เตรียมข้อมูล!D20&amp;" "&amp;เตรียมข้อมูล!E20</f>
        <v xml:space="preserve"> </v>
      </c>
      <c r="C228" s="104"/>
      <c r="D228" s="104"/>
      <c r="E228" s="104"/>
      <c r="F228" s="48">
        <f t="shared" si="30"/>
        <v>0</v>
      </c>
      <c r="G228" s="104"/>
      <c r="H228" s="49">
        <f t="shared" si="31"/>
        <v>0</v>
      </c>
      <c r="I228" s="48" t="str">
        <f t="shared" si="32"/>
        <v>-</v>
      </c>
    </row>
    <row r="229" spans="1:9" ht="20.100000000000001" customHeight="1" x14ac:dyDescent="0.35">
      <c r="A229" s="46">
        <v>14</v>
      </c>
      <c r="B229" s="47" t="str">
        <f>เตรียมข้อมูล!C21&amp;เตรียมข้อมูล!D21&amp;" "&amp;เตรียมข้อมูล!E21</f>
        <v xml:space="preserve"> </v>
      </c>
      <c r="C229" s="104"/>
      <c r="D229" s="104"/>
      <c r="E229" s="104"/>
      <c r="F229" s="48">
        <f t="shared" si="30"/>
        <v>0</v>
      </c>
      <c r="G229" s="104"/>
      <c r="H229" s="49">
        <f t="shared" si="31"/>
        <v>0</v>
      </c>
      <c r="I229" s="48" t="str">
        <f t="shared" si="32"/>
        <v>-</v>
      </c>
    </row>
    <row r="230" spans="1:9" ht="20.100000000000001" customHeight="1" x14ac:dyDescent="0.35">
      <c r="A230" s="46">
        <v>15</v>
      </c>
      <c r="B230" s="47" t="str">
        <f>เตรียมข้อมูล!C22&amp;เตรียมข้อมูล!D22&amp;" "&amp;เตรียมข้อมูล!E22</f>
        <v xml:space="preserve"> </v>
      </c>
      <c r="C230" s="104"/>
      <c r="D230" s="104"/>
      <c r="E230" s="104"/>
      <c r="F230" s="48">
        <f t="shared" si="30"/>
        <v>0</v>
      </c>
      <c r="G230" s="104"/>
      <c r="H230" s="49">
        <f t="shared" si="31"/>
        <v>0</v>
      </c>
      <c r="I230" s="48" t="str">
        <f t="shared" si="32"/>
        <v>-</v>
      </c>
    </row>
    <row r="231" spans="1:9" ht="20.100000000000001" customHeight="1" x14ac:dyDescent="0.35">
      <c r="A231" s="46">
        <v>16</v>
      </c>
      <c r="B231" s="47" t="str">
        <f>เตรียมข้อมูล!C23&amp;เตรียมข้อมูล!D23&amp;" "&amp;เตรียมข้อมูล!E23</f>
        <v xml:space="preserve"> </v>
      </c>
      <c r="C231" s="104"/>
      <c r="D231" s="104"/>
      <c r="E231" s="104"/>
      <c r="F231" s="48">
        <f t="shared" si="30"/>
        <v>0</v>
      </c>
      <c r="G231" s="104"/>
      <c r="H231" s="49">
        <f t="shared" si="31"/>
        <v>0</v>
      </c>
      <c r="I231" s="48" t="str">
        <f t="shared" si="32"/>
        <v>-</v>
      </c>
    </row>
    <row r="232" spans="1:9" ht="20.100000000000001" customHeight="1" x14ac:dyDescent="0.35">
      <c r="A232" s="46">
        <v>17</v>
      </c>
      <c r="B232" s="47" t="str">
        <f>เตรียมข้อมูล!C24&amp;เตรียมข้อมูล!D24&amp;" "&amp;เตรียมข้อมูล!E24</f>
        <v xml:space="preserve"> </v>
      </c>
      <c r="C232" s="104"/>
      <c r="D232" s="104"/>
      <c r="E232" s="104"/>
      <c r="F232" s="48">
        <f t="shared" si="30"/>
        <v>0</v>
      </c>
      <c r="G232" s="104"/>
      <c r="H232" s="49">
        <f t="shared" si="31"/>
        <v>0</v>
      </c>
      <c r="I232" s="48" t="str">
        <f t="shared" si="32"/>
        <v>-</v>
      </c>
    </row>
    <row r="233" spans="1:9" ht="20.100000000000001" customHeight="1" x14ac:dyDescent="0.35">
      <c r="A233" s="46">
        <v>18</v>
      </c>
      <c r="B233" s="47" t="str">
        <f>เตรียมข้อมูล!C25&amp;เตรียมข้อมูล!D25&amp;" "&amp;เตรียมข้อมูล!E25</f>
        <v xml:space="preserve"> </v>
      </c>
      <c r="C233" s="104"/>
      <c r="D233" s="104"/>
      <c r="E233" s="104"/>
      <c r="F233" s="48">
        <f t="shared" si="30"/>
        <v>0</v>
      </c>
      <c r="G233" s="104"/>
      <c r="H233" s="49">
        <f t="shared" si="31"/>
        <v>0</v>
      </c>
      <c r="I233" s="48" t="str">
        <f t="shared" si="32"/>
        <v>-</v>
      </c>
    </row>
    <row r="234" spans="1:9" ht="20.100000000000001" customHeight="1" x14ac:dyDescent="0.35">
      <c r="A234" s="46">
        <v>19</v>
      </c>
      <c r="B234" s="47" t="str">
        <f>เตรียมข้อมูล!C26&amp;เตรียมข้อมูล!D26&amp;" "&amp;เตรียมข้อมูล!E26</f>
        <v xml:space="preserve"> </v>
      </c>
      <c r="C234" s="104"/>
      <c r="D234" s="104"/>
      <c r="E234" s="104"/>
      <c r="F234" s="48">
        <f t="shared" si="30"/>
        <v>0</v>
      </c>
      <c r="G234" s="104"/>
      <c r="H234" s="49">
        <f t="shared" si="31"/>
        <v>0</v>
      </c>
      <c r="I234" s="48" t="str">
        <f t="shared" si="32"/>
        <v>-</v>
      </c>
    </row>
    <row r="235" spans="1:9" ht="20.100000000000001" customHeight="1" x14ac:dyDescent="0.35">
      <c r="A235" s="46">
        <v>20</v>
      </c>
      <c r="B235" s="47" t="str">
        <f>เตรียมข้อมูล!C27&amp;เตรียมข้อมูล!D27&amp;" "&amp;เตรียมข้อมูล!E27</f>
        <v xml:space="preserve"> </v>
      </c>
      <c r="C235" s="104"/>
      <c r="D235" s="104"/>
      <c r="E235" s="104"/>
      <c r="F235" s="48">
        <f t="shared" si="30"/>
        <v>0</v>
      </c>
      <c r="G235" s="104"/>
      <c r="H235" s="49">
        <f t="shared" si="31"/>
        <v>0</v>
      </c>
      <c r="I235" s="48" t="str">
        <f t="shared" si="32"/>
        <v>-</v>
      </c>
    </row>
    <row r="236" spans="1:9" ht="20.100000000000001" customHeight="1" x14ac:dyDescent="0.35">
      <c r="A236" s="46">
        <v>21</v>
      </c>
      <c r="B236" s="47" t="str">
        <f>เตรียมข้อมูล!C28&amp;เตรียมข้อมูล!D28&amp;" "&amp;เตรียมข้อมูล!E28</f>
        <v xml:space="preserve"> </v>
      </c>
      <c r="C236" s="104"/>
      <c r="D236" s="104"/>
      <c r="E236" s="104"/>
      <c r="F236" s="48">
        <f t="shared" si="30"/>
        <v>0</v>
      </c>
      <c r="G236" s="104"/>
      <c r="H236" s="49">
        <f t="shared" si="31"/>
        <v>0</v>
      </c>
      <c r="I236" s="48" t="str">
        <f t="shared" si="32"/>
        <v>-</v>
      </c>
    </row>
    <row r="237" spans="1:9" ht="20.100000000000001" customHeight="1" x14ac:dyDescent="0.35">
      <c r="A237" s="46">
        <v>22</v>
      </c>
      <c r="B237" s="47" t="str">
        <f>เตรียมข้อมูล!C29&amp;เตรียมข้อมูล!D29&amp;" "&amp;เตรียมข้อมูล!E29</f>
        <v xml:space="preserve"> </v>
      </c>
      <c r="C237" s="104"/>
      <c r="D237" s="104"/>
      <c r="E237" s="104"/>
      <c r="F237" s="48">
        <f t="shared" si="30"/>
        <v>0</v>
      </c>
      <c r="G237" s="104"/>
      <c r="H237" s="49">
        <f t="shared" si="31"/>
        <v>0</v>
      </c>
      <c r="I237" s="48" t="str">
        <f t="shared" si="32"/>
        <v>-</v>
      </c>
    </row>
    <row r="238" spans="1:9" ht="20.100000000000001" customHeight="1" x14ac:dyDescent="0.35">
      <c r="A238" s="46">
        <v>23</v>
      </c>
      <c r="B238" s="47" t="str">
        <f>เตรียมข้อมูล!C30&amp;เตรียมข้อมูล!D30&amp;" "&amp;เตรียมข้อมูล!E30</f>
        <v xml:space="preserve"> </v>
      </c>
      <c r="C238" s="104"/>
      <c r="D238" s="104"/>
      <c r="E238" s="104"/>
      <c r="F238" s="48">
        <f t="shared" si="30"/>
        <v>0</v>
      </c>
      <c r="G238" s="104"/>
      <c r="H238" s="49">
        <f t="shared" si="31"/>
        <v>0</v>
      </c>
      <c r="I238" s="48" t="str">
        <f t="shared" si="32"/>
        <v>-</v>
      </c>
    </row>
    <row r="239" spans="1:9" ht="20.100000000000001" customHeight="1" x14ac:dyDescent="0.35">
      <c r="A239" s="46">
        <v>24</v>
      </c>
      <c r="B239" s="47" t="str">
        <f>เตรียมข้อมูล!C31&amp;เตรียมข้อมูล!D31&amp;" "&amp;เตรียมข้อมูล!E31</f>
        <v xml:space="preserve"> </v>
      </c>
      <c r="C239" s="104"/>
      <c r="D239" s="104"/>
      <c r="E239" s="104"/>
      <c r="F239" s="48">
        <f t="shared" si="30"/>
        <v>0</v>
      </c>
      <c r="G239" s="104"/>
      <c r="H239" s="49">
        <f t="shared" si="31"/>
        <v>0</v>
      </c>
      <c r="I239" s="48" t="str">
        <f t="shared" si="32"/>
        <v>-</v>
      </c>
    </row>
    <row r="240" spans="1:9" ht="20.100000000000001" customHeight="1" x14ac:dyDescent="0.35">
      <c r="A240" s="46">
        <v>25</v>
      </c>
      <c r="B240" s="47" t="str">
        <f>เตรียมข้อมูล!C32&amp;เตรียมข้อมูล!D32&amp;" "&amp;เตรียมข้อมูล!E32</f>
        <v xml:space="preserve"> </v>
      </c>
      <c r="C240" s="104"/>
      <c r="D240" s="104"/>
      <c r="E240" s="104"/>
      <c r="F240" s="48">
        <f t="shared" si="30"/>
        <v>0</v>
      </c>
      <c r="G240" s="104"/>
      <c r="H240" s="49">
        <f t="shared" si="31"/>
        <v>0</v>
      </c>
      <c r="I240" s="48" t="str">
        <f t="shared" si="32"/>
        <v>-</v>
      </c>
    </row>
    <row r="241" spans="1:9" ht="20.100000000000001" customHeight="1" x14ac:dyDescent="0.35">
      <c r="A241" s="136" t="s">
        <v>21</v>
      </c>
      <c r="B241" s="136"/>
      <c r="C241" s="49">
        <f>SUM(C216:C240)</f>
        <v>0</v>
      </c>
      <c r="D241" s="49">
        <f t="shared" ref="D241:H241" si="33">SUM(D216:D240)</f>
        <v>0</v>
      </c>
      <c r="E241" s="49">
        <f t="shared" si="33"/>
        <v>0</v>
      </c>
      <c r="F241" s="49">
        <f t="shared" si="33"/>
        <v>0</v>
      </c>
      <c r="G241" s="49">
        <f t="shared" si="33"/>
        <v>0</v>
      </c>
      <c r="H241" s="49">
        <f t="shared" si="33"/>
        <v>0</v>
      </c>
      <c r="I241" s="48" t="s">
        <v>23</v>
      </c>
    </row>
    <row r="242" spans="1:9" ht="20.100000000000001" customHeight="1" x14ac:dyDescent="0.35">
      <c r="A242" s="136" t="s">
        <v>22</v>
      </c>
      <c r="B242" s="136"/>
      <c r="C242" s="50" t="e">
        <f>C241/(C215*COUNTIF(C216:C240,"&gt;0"))*100</f>
        <v>#DIV/0!</v>
      </c>
      <c r="D242" s="50" t="e">
        <f t="shared" ref="D242:H242" si="34">D241/(D215*COUNTIF(D216:D240,"&gt;0"))*100</f>
        <v>#DIV/0!</v>
      </c>
      <c r="E242" s="50" t="e">
        <f t="shared" si="34"/>
        <v>#DIV/0!</v>
      </c>
      <c r="F242" s="50" t="e">
        <f t="shared" si="34"/>
        <v>#DIV/0!</v>
      </c>
      <c r="G242" s="50" t="e">
        <f t="shared" si="34"/>
        <v>#DIV/0!</v>
      </c>
      <c r="H242" s="50" t="e">
        <f t="shared" si="34"/>
        <v>#DIV/0!</v>
      </c>
      <c r="I242" s="48" t="s">
        <v>23</v>
      </c>
    </row>
    <row r="244" spans="1:9" ht="20.100000000000001" customHeight="1" x14ac:dyDescent="0.35">
      <c r="A244" s="137" t="s">
        <v>15</v>
      </c>
      <c r="B244" s="137"/>
      <c r="D244" s="137" t="s">
        <v>110</v>
      </c>
      <c r="E244" s="137"/>
      <c r="F244" s="137"/>
      <c r="G244" s="137"/>
      <c r="H244" s="137"/>
    </row>
    <row r="245" spans="1:9" ht="20.100000000000001" customHeight="1" x14ac:dyDescent="0.35">
      <c r="A245" s="137" t="str">
        <f>"("&amp;(ข้อมูลครูผู้สอน!$C$12)&amp;")"</f>
        <v>(ยังไม่ระบุ)</v>
      </c>
      <c r="B245" s="137"/>
      <c r="D245" s="137" t="str">
        <f>"("&amp;(เตรียมข้อมูล!$E$4)&amp;")"</f>
        <v>(นางประไพพรรณ วรนาม)</v>
      </c>
      <c r="E245" s="137"/>
      <c r="F245" s="137"/>
      <c r="G245" s="137"/>
      <c r="H245" s="137"/>
    </row>
    <row r="246" spans="1:9" ht="24.95" customHeight="1" x14ac:dyDescent="0.35">
      <c r="A246" s="131"/>
      <c r="B246" s="39" t="str">
        <f>"โรงเรียน"&amp;เตรียมข้อมูล!$E$2</f>
        <v>โรงเรียนห้วยทรายวิทยา</v>
      </c>
      <c r="C246" s="40" t="str">
        <f>"ตารางคะแนนรายวิชา "&amp;ข้อมูลครูผู้สอน!$B$13</f>
        <v>ตารางคะแนนรายวิชา การงานอาชีพและเทคโนโลยี</v>
      </c>
    </row>
    <row r="247" spans="1:9" ht="24.95" customHeight="1" x14ac:dyDescent="0.35">
      <c r="A247" s="131"/>
      <c r="B247" s="42" t="s">
        <v>19</v>
      </c>
      <c r="C247" s="43" t="str">
        <f>เตรียมข้อมูล!$E$1</f>
        <v>ยังไม่ระบุ</v>
      </c>
    </row>
    <row r="248" spans="1:9" ht="24.95" customHeight="1" x14ac:dyDescent="0.35">
      <c r="A248" s="132"/>
      <c r="B248" s="42" t="s">
        <v>24</v>
      </c>
      <c r="C248" s="44" t="str">
        <f>"ปีการศึกษา"&amp;" "&amp;(เตรียมข้อมูล!$E$6)</f>
        <v>ปีการศึกษา ยังไม่ระบุ</v>
      </c>
      <c r="F248" s="45"/>
    </row>
    <row r="249" spans="1:9" ht="112.5" customHeight="1" x14ac:dyDescent="0.35">
      <c r="A249" s="133" t="s">
        <v>0</v>
      </c>
      <c r="B249" s="133" t="s">
        <v>36</v>
      </c>
      <c r="C249" s="102" t="s">
        <v>6</v>
      </c>
      <c r="D249" s="102" t="s">
        <v>7</v>
      </c>
      <c r="E249" s="102" t="s">
        <v>8</v>
      </c>
      <c r="F249" s="102" t="s">
        <v>9</v>
      </c>
      <c r="G249" s="102" t="s">
        <v>10</v>
      </c>
      <c r="H249" s="102" t="s">
        <v>11</v>
      </c>
      <c r="I249" s="134" t="s">
        <v>12</v>
      </c>
    </row>
    <row r="250" spans="1:9" ht="20.100000000000001" customHeight="1" x14ac:dyDescent="0.35">
      <c r="A250" s="133"/>
      <c r="B250" s="133"/>
      <c r="C250" s="100">
        <v>30</v>
      </c>
      <c r="D250" s="100">
        <v>20</v>
      </c>
      <c r="E250" s="100">
        <v>20</v>
      </c>
      <c r="F250" s="100">
        <v>70</v>
      </c>
      <c r="G250" s="100">
        <v>30</v>
      </c>
      <c r="H250" s="100">
        <v>100</v>
      </c>
      <c r="I250" s="135"/>
    </row>
    <row r="251" spans="1:9" ht="20.100000000000001" customHeight="1" x14ac:dyDescent="0.35">
      <c r="A251" s="46">
        <v>1</v>
      </c>
      <c r="B251" s="47" t="str">
        <f>เตรียมข้อมูล!C8&amp;เตรียมข้อมูล!D8&amp;" "&amp;เตรียมข้อมูล!E8</f>
        <v xml:space="preserve"> </v>
      </c>
      <c r="C251" s="104"/>
      <c r="D251" s="104"/>
      <c r="E251" s="104"/>
      <c r="F251" s="48">
        <f>SUM(C251:E251)</f>
        <v>0</v>
      </c>
      <c r="G251" s="104"/>
      <c r="H251" s="49">
        <f>SUM(F251:G251)</f>
        <v>0</v>
      </c>
      <c r="I251" s="48" t="str">
        <f>IF(H251&gt;=80,"4",IF(H251&gt;=75,"3.5",IF(H251&gt;=70,"3", IF(H251&gt;=65,"2.5", IF(H251&gt;=60,"2", IF(H251&gt;=55,"1.5", IF(H251&gt;=50,"1", IF(H251&lt;=49,"-"))))))))</f>
        <v>-</v>
      </c>
    </row>
    <row r="252" spans="1:9" ht="20.100000000000001" customHeight="1" x14ac:dyDescent="0.35">
      <c r="A252" s="46">
        <v>2</v>
      </c>
      <c r="B252" s="47" t="str">
        <f>เตรียมข้อมูล!C9&amp;เตรียมข้อมูล!D9&amp;" "&amp;เตรียมข้อมูล!E9</f>
        <v xml:space="preserve"> </v>
      </c>
      <c r="C252" s="104"/>
      <c r="D252" s="104"/>
      <c r="E252" s="104"/>
      <c r="F252" s="48">
        <f t="shared" ref="F252:F275" si="35">SUM(C252:E252)</f>
        <v>0</v>
      </c>
      <c r="G252" s="104"/>
      <c r="H252" s="49">
        <f t="shared" ref="H252:H275" si="36">SUM(F252:G252)</f>
        <v>0</v>
      </c>
      <c r="I252" s="48" t="str">
        <f t="shared" ref="I252:I275" si="37">IF(H252&gt;=80,"4",IF(H252&gt;=75,"3.5",IF(H252&gt;=70,"3", IF(H252&gt;=65,"2.5", IF(H252&gt;=60,"2", IF(H252&gt;=55,"1.5", IF(H252&gt;=50,"1", IF(H252&lt;=49,"-"))))))))</f>
        <v>-</v>
      </c>
    </row>
    <row r="253" spans="1:9" ht="20.100000000000001" customHeight="1" x14ac:dyDescent="0.35">
      <c r="A253" s="46">
        <v>3</v>
      </c>
      <c r="B253" s="47" t="str">
        <f>เตรียมข้อมูล!C10&amp;เตรียมข้อมูล!D10&amp;" "&amp;เตรียมข้อมูล!E10</f>
        <v xml:space="preserve"> </v>
      </c>
      <c r="C253" s="104"/>
      <c r="D253" s="104"/>
      <c r="E253" s="104"/>
      <c r="F253" s="48">
        <f t="shared" si="35"/>
        <v>0</v>
      </c>
      <c r="G253" s="104"/>
      <c r="H253" s="49">
        <f t="shared" si="36"/>
        <v>0</v>
      </c>
      <c r="I253" s="48" t="str">
        <f t="shared" si="37"/>
        <v>-</v>
      </c>
    </row>
    <row r="254" spans="1:9" ht="20.100000000000001" customHeight="1" x14ac:dyDescent="0.35">
      <c r="A254" s="46">
        <v>4</v>
      </c>
      <c r="B254" s="47" t="str">
        <f>เตรียมข้อมูล!C11&amp;เตรียมข้อมูล!D11&amp;" "&amp;เตรียมข้อมูล!E11</f>
        <v xml:space="preserve"> </v>
      </c>
      <c r="C254" s="104"/>
      <c r="D254" s="104"/>
      <c r="E254" s="104"/>
      <c r="F254" s="48">
        <f t="shared" si="35"/>
        <v>0</v>
      </c>
      <c r="G254" s="104"/>
      <c r="H254" s="49">
        <f t="shared" si="36"/>
        <v>0</v>
      </c>
      <c r="I254" s="48" t="str">
        <f t="shared" si="37"/>
        <v>-</v>
      </c>
    </row>
    <row r="255" spans="1:9" ht="20.100000000000001" customHeight="1" x14ac:dyDescent="0.35">
      <c r="A255" s="46">
        <v>5</v>
      </c>
      <c r="B255" s="47" t="str">
        <f>เตรียมข้อมูล!C12&amp;เตรียมข้อมูล!D12&amp;" "&amp;เตรียมข้อมูล!E12</f>
        <v xml:space="preserve"> </v>
      </c>
      <c r="C255" s="104"/>
      <c r="D255" s="104"/>
      <c r="E255" s="104"/>
      <c r="F255" s="48">
        <f t="shared" si="35"/>
        <v>0</v>
      </c>
      <c r="G255" s="104"/>
      <c r="H255" s="49">
        <f t="shared" si="36"/>
        <v>0</v>
      </c>
      <c r="I255" s="48" t="str">
        <f t="shared" si="37"/>
        <v>-</v>
      </c>
    </row>
    <row r="256" spans="1:9" ht="20.100000000000001" customHeight="1" x14ac:dyDescent="0.35">
      <c r="A256" s="46">
        <v>6</v>
      </c>
      <c r="B256" s="47" t="str">
        <f>เตรียมข้อมูล!C13&amp;เตรียมข้อมูล!D13&amp;" "&amp;เตรียมข้อมูล!E13</f>
        <v xml:space="preserve"> </v>
      </c>
      <c r="C256" s="104"/>
      <c r="D256" s="104"/>
      <c r="E256" s="104"/>
      <c r="F256" s="48">
        <f t="shared" si="35"/>
        <v>0</v>
      </c>
      <c r="G256" s="104"/>
      <c r="H256" s="49">
        <f t="shared" si="36"/>
        <v>0</v>
      </c>
      <c r="I256" s="48" t="str">
        <f t="shared" si="37"/>
        <v>-</v>
      </c>
    </row>
    <row r="257" spans="1:9" ht="20.100000000000001" customHeight="1" x14ac:dyDescent="0.35">
      <c r="A257" s="46">
        <v>7</v>
      </c>
      <c r="B257" s="47" t="str">
        <f>เตรียมข้อมูล!C14&amp;เตรียมข้อมูล!D14&amp;" "&amp;เตรียมข้อมูล!E14</f>
        <v xml:space="preserve"> </v>
      </c>
      <c r="C257" s="104"/>
      <c r="D257" s="104"/>
      <c r="E257" s="104"/>
      <c r="F257" s="48">
        <f t="shared" si="35"/>
        <v>0</v>
      </c>
      <c r="G257" s="104"/>
      <c r="H257" s="49">
        <f t="shared" si="36"/>
        <v>0</v>
      </c>
      <c r="I257" s="48" t="str">
        <f t="shared" si="37"/>
        <v>-</v>
      </c>
    </row>
    <row r="258" spans="1:9" ht="20.100000000000001" customHeight="1" x14ac:dyDescent="0.35">
      <c r="A258" s="46">
        <v>8</v>
      </c>
      <c r="B258" s="47" t="str">
        <f>เตรียมข้อมูล!C15&amp;เตรียมข้อมูล!D15&amp;" "&amp;เตรียมข้อมูล!E15</f>
        <v xml:space="preserve"> </v>
      </c>
      <c r="C258" s="104"/>
      <c r="D258" s="104"/>
      <c r="E258" s="104"/>
      <c r="F258" s="48">
        <f t="shared" si="35"/>
        <v>0</v>
      </c>
      <c r="G258" s="104"/>
      <c r="H258" s="49">
        <f t="shared" si="36"/>
        <v>0</v>
      </c>
      <c r="I258" s="48" t="str">
        <f t="shared" si="37"/>
        <v>-</v>
      </c>
    </row>
    <row r="259" spans="1:9" ht="20.100000000000001" customHeight="1" x14ac:dyDescent="0.35">
      <c r="A259" s="46">
        <v>9</v>
      </c>
      <c r="B259" s="47" t="str">
        <f>เตรียมข้อมูล!C16&amp;เตรียมข้อมูล!D16&amp;" "&amp;เตรียมข้อมูล!E16</f>
        <v xml:space="preserve"> </v>
      </c>
      <c r="C259" s="104"/>
      <c r="D259" s="104"/>
      <c r="E259" s="104"/>
      <c r="F259" s="48">
        <f t="shared" si="35"/>
        <v>0</v>
      </c>
      <c r="G259" s="104"/>
      <c r="H259" s="49">
        <f t="shared" si="36"/>
        <v>0</v>
      </c>
      <c r="I259" s="48" t="str">
        <f t="shared" si="37"/>
        <v>-</v>
      </c>
    </row>
    <row r="260" spans="1:9" ht="20.100000000000001" customHeight="1" x14ac:dyDescent="0.35">
      <c r="A260" s="46">
        <v>10</v>
      </c>
      <c r="B260" s="47" t="str">
        <f>เตรียมข้อมูล!C17&amp;เตรียมข้อมูล!D17&amp;" "&amp;เตรียมข้อมูล!E17</f>
        <v xml:space="preserve"> </v>
      </c>
      <c r="C260" s="104"/>
      <c r="D260" s="104"/>
      <c r="E260" s="104"/>
      <c r="F260" s="48">
        <f t="shared" si="35"/>
        <v>0</v>
      </c>
      <c r="G260" s="104"/>
      <c r="H260" s="49">
        <f t="shared" si="36"/>
        <v>0</v>
      </c>
      <c r="I260" s="48" t="str">
        <f t="shared" si="37"/>
        <v>-</v>
      </c>
    </row>
    <row r="261" spans="1:9" ht="20.100000000000001" customHeight="1" x14ac:dyDescent="0.35">
      <c r="A261" s="46">
        <v>11</v>
      </c>
      <c r="B261" s="47" t="str">
        <f>เตรียมข้อมูล!C18&amp;เตรียมข้อมูล!D18&amp;" "&amp;เตรียมข้อมูล!E18</f>
        <v xml:space="preserve"> </v>
      </c>
      <c r="C261" s="104"/>
      <c r="D261" s="104"/>
      <c r="E261" s="104"/>
      <c r="F261" s="48">
        <f t="shared" si="35"/>
        <v>0</v>
      </c>
      <c r="G261" s="104"/>
      <c r="H261" s="49">
        <f t="shared" si="36"/>
        <v>0</v>
      </c>
      <c r="I261" s="48" t="str">
        <f t="shared" si="37"/>
        <v>-</v>
      </c>
    </row>
    <row r="262" spans="1:9" ht="20.100000000000001" customHeight="1" x14ac:dyDescent="0.35">
      <c r="A262" s="46">
        <v>12</v>
      </c>
      <c r="B262" s="47" t="str">
        <f>เตรียมข้อมูล!C19&amp;เตรียมข้อมูล!D19&amp;" "&amp;เตรียมข้อมูล!E19</f>
        <v xml:space="preserve"> </v>
      </c>
      <c r="C262" s="104"/>
      <c r="D262" s="104"/>
      <c r="E262" s="104"/>
      <c r="F262" s="48">
        <f t="shared" si="35"/>
        <v>0</v>
      </c>
      <c r="G262" s="104"/>
      <c r="H262" s="49">
        <f t="shared" si="36"/>
        <v>0</v>
      </c>
      <c r="I262" s="48" t="str">
        <f t="shared" si="37"/>
        <v>-</v>
      </c>
    </row>
    <row r="263" spans="1:9" ht="20.100000000000001" customHeight="1" x14ac:dyDescent="0.35">
      <c r="A263" s="46">
        <v>13</v>
      </c>
      <c r="B263" s="47" t="str">
        <f>เตรียมข้อมูล!C20&amp;เตรียมข้อมูล!D20&amp;" "&amp;เตรียมข้อมูล!E20</f>
        <v xml:space="preserve"> </v>
      </c>
      <c r="C263" s="104"/>
      <c r="D263" s="104"/>
      <c r="E263" s="104"/>
      <c r="F263" s="48">
        <f t="shared" si="35"/>
        <v>0</v>
      </c>
      <c r="G263" s="104"/>
      <c r="H263" s="49">
        <f t="shared" si="36"/>
        <v>0</v>
      </c>
      <c r="I263" s="48" t="str">
        <f t="shared" si="37"/>
        <v>-</v>
      </c>
    </row>
    <row r="264" spans="1:9" ht="20.100000000000001" customHeight="1" x14ac:dyDescent="0.35">
      <c r="A264" s="46">
        <v>14</v>
      </c>
      <c r="B264" s="47" t="str">
        <f>เตรียมข้อมูล!C21&amp;เตรียมข้อมูล!D21&amp;" "&amp;เตรียมข้อมูล!E21</f>
        <v xml:space="preserve"> </v>
      </c>
      <c r="C264" s="104"/>
      <c r="D264" s="104"/>
      <c r="E264" s="104"/>
      <c r="F264" s="48">
        <f t="shared" si="35"/>
        <v>0</v>
      </c>
      <c r="G264" s="104"/>
      <c r="H264" s="49">
        <f t="shared" si="36"/>
        <v>0</v>
      </c>
      <c r="I264" s="48" t="str">
        <f t="shared" si="37"/>
        <v>-</v>
      </c>
    </row>
    <row r="265" spans="1:9" ht="20.100000000000001" customHeight="1" x14ac:dyDescent="0.35">
      <c r="A265" s="46">
        <v>15</v>
      </c>
      <c r="B265" s="47" t="str">
        <f>เตรียมข้อมูล!C22&amp;เตรียมข้อมูล!D22&amp;" "&amp;เตรียมข้อมูล!E22</f>
        <v xml:space="preserve"> </v>
      </c>
      <c r="C265" s="104"/>
      <c r="D265" s="104"/>
      <c r="E265" s="104"/>
      <c r="F265" s="48">
        <f t="shared" si="35"/>
        <v>0</v>
      </c>
      <c r="G265" s="104"/>
      <c r="H265" s="49">
        <f t="shared" si="36"/>
        <v>0</v>
      </c>
      <c r="I265" s="48" t="str">
        <f t="shared" si="37"/>
        <v>-</v>
      </c>
    </row>
    <row r="266" spans="1:9" ht="20.100000000000001" customHeight="1" x14ac:dyDescent="0.35">
      <c r="A266" s="46">
        <v>16</v>
      </c>
      <c r="B266" s="47" t="str">
        <f>เตรียมข้อมูล!C23&amp;เตรียมข้อมูล!D23&amp;" "&amp;เตรียมข้อมูล!E23</f>
        <v xml:space="preserve"> </v>
      </c>
      <c r="C266" s="104"/>
      <c r="D266" s="104"/>
      <c r="E266" s="104"/>
      <c r="F266" s="48">
        <f t="shared" si="35"/>
        <v>0</v>
      </c>
      <c r="G266" s="104"/>
      <c r="H266" s="49">
        <f t="shared" si="36"/>
        <v>0</v>
      </c>
      <c r="I266" s="48" t="str">
        <f t="shared" si="37"/>
        <v>-</v>
      </c>
    </row>
    <row r="267" spans="1:9" ht="20.100000000000001" customHeight="1" x14ac:dyDescent="0.35">
      <c r="A267" s="46">
        <v>17</v>
      </c>
      <c r="B267" s="47" t="str">
        <f>เตรียมข้อมูล!C24&amp;เตรียมข้อมูล!D24&amp;" "&amp;เตรียมข้อมูล!E24</f>
        <v xml:space="preserve"> </v>
      </c>
      <c r="C267" s="104"/>
      <c r="D267" s="104"/>
      <c r="E267" s="104"/>
      <c r="F267" s="48">
        <f t="shared" si="35"/>
        <v>0</v>
      </c>
      <c r="G267" s="104"/>
      <c r="H267" s="49">
        <f t="shared" si="36"/>
        <v>0</v>
      </c>
      <c r="I267" s="48" t="str">
        <f t="shared" si="37"/>
        <v>-</v>
      </c>
    </row>
    <row r="268" spans="1:9" ht="20.100000000000001" customHeight="1" x14ac:dyDescent="0.35">
      <c r="A268" s="46">
        <v>18</v>
      </c>
      <c r="B268" s="47" t="str">
        <f>เตรียมข้อมูล!C25&amp;เตรียมข้อมูล!D25&amp;" "&amp;เตรียมข้อมูล!E25</f>
        <v xml:space="preserve"> </v>
      </c>
      <c r="C268" s="104"/>
      <c r="D268" s="104"/>
      <c r="E268" s="104"/>
      <c r="F268" s="48">
        <f t="shared" si="35"/>
        <v>0</v>
      </c>
      <c r="G268" s="104"/>
      <c r="H268" s="49">
        <f t="shared" si="36"/>
        <v>0</v>
      </c>
      <c r="I268" s="48" t="str">
        <f t="shared" si="37"/>
        <v>-</v>
      </c>
    </row>
    <row r="269" spans="1:9" ht="20.100000000000001" customHeight="1" x14ac:dyDescent="0.35">
      <c r="A269" s="46">
        <v>19</v>
      </c>
      <c r="B269" s="47" t="str">
        <f>เตรียมข้อมูล!C26&amp;เตรียมข้อมูล!D26&amp;" "&amp;เตรียมข้อมูล!E26</f>
        <v xml:space="preserve"> </v>
      </c>
      <c r="C269" s="104"/>
      <c r="D269" s="104"/>
      <c r="E269" s="104"/>
      <c r="F269" s="48">
        <f t="shared" si="35"/>
        <v>0</v>
      </c>
      <c r="G269" s="104"/>
      <c r="H269" s="49">
        <f t="shared" si="36"/>
        <v>0</v>
      </c>
      <c r="I269" s="48" t="str">
        <f t="shared" si="37"/>
        <v>-</v>
      </c>
    </row>
    <row r="270" spans="1:9" ht="20.100000000000001" customHeight="1" x14ac:dyDescent="0.35">
      <c r="A270" s="46">
        <v>20</v>
      </c>
      <c r="B270" s="47" t="str">
        <f>เตรียมข้อมูล!C27&amp;เตรียมข้อมูล!D27&amp;" "&amp;เตรียมข้อมูล!E27</f>
        <v xml:space="preserve"> </v>
      </c>
      <c r="C270" s="104"/>
      <c r="D270" s="104"/>
      <c r="E270" s="104"/>
      <c r="F270" s="48">
        <f t="shared" si="35"/>
        <v>0</v>
      </c>
      <c r="G270" s="104"/>
      <c r="H270" s="49">
        <f t="shared" si="36"/>
        <v>0</v>
      </c>
      <c r="I270" s="48" t="str">
        <f t="shared" si="37"/>
        <v>-</v>
      </c>
    </row>
    <row r="271" spans="1:9" ht="20.100000000000001" customHeight="1" x14ac:dyDescent="0.35">
      <c r="A271" s="46">
        <v>21</v>
      </c>
      <c r="B271" s="47" t="str">
        <f>เตรียมข้อมูล!C28&amp;เตรียมข้อมูล!D28&amp;" "&amp;เตรียมข้อมูล!E28</f>
        <v xml:space="preserve"> </v>
      </c>
      <c r="C271" s="104"/>
      <c r="D271" s="104"/>
      <c r="E271" s="104"/>
      <c r="F271" s="48">
        <f t="shared" si="35"/>
        <v>0</v>
      </c>
      <c r="G271" s="104"/>
      <c r="H271" s="49">
        <f t="shared" si="36"/>
        <v>0</v>
      </c>
      <c r="I271" s="48" t="str">
        <f t="shared" si="37"/>
        <v>-</v>
      </c>
    </row>
    <row r="272" spans="1:9" ht="20.100000000000001" customHeight="1" x14ac:dyDescent="0.35">
      <c r="A272" s="46">
        <v>22</v>
      </c>
      <c r="B272" s="47" t="str">
        <f>เตรียมข้อมูล!C29&amp;เตรียมข้อมูล!D29&amp;" "&amp;เตรียมข้อมูล!E29</f>
        <v xml:space="preserve"> </v>
      </c>
      <c r="C272" s="104"/>
      <c r="D272" s="104"/>
      <c r="E272" s="104"/>
      <c r="F272" s="48">
        <f t="shared" si="35"/>
        <v>0</v>
      </c>
      <c r="G272" s="104"/>
      <c r="H272" s="49">
        <f t="shared" si="36"/>
        <v>0</v>
      </c>
      <c r="I272" s="48" t="str">
        <f t="shared" si="37"/>
        <v>-</v>
      </c>
    </row>
    <row r="273" spans="1:9" ht="20.100000000000001" customHeight="1" x14ac:dyDescent="0.35">
      <c r="A273" s="46">
        <v>23</v>
      </c>
      <c r="B273" s="47" t="str">
        <f>เตรียมข้อมูล!C30&amp;เตรียมข้อมูล!D30&amp;" "&amp;เตรียมข้อมูล!E30</f>
        <v xml:space="preserve"> </v>
      </c>
      <c r="C273" s="104"/>
      <c r="D273" s="104"/>
      <c r="E273" s="104"/>
      <c r="F273" s="48">
        <f t="shared" si="35"/>
        <v>0</v>
      </c>
      <c r="G273" s="104"/>
      <c r="H273" s="49">
        <f t="shared" si="36"/>
        <v>0</v>
      </c>
      <c r="I273" s="48" t="str">
        <f t="shared" si="37"/>
        <v>-</v>
      </c>
    </row>
    <row r="274" spans="1:9" ht="20.100000000000001" customHeight="1" x14ac:dyDescent="0.35">
      <c r="A274" s="46">
        <v>24</v>
      </c>
      <c r="B274" s="47" t="str">
        <f>เตรียมข้อมูล!C31&amp;เตรียมข้อมูล!D31&amp;" "&amp;เตรียมข้อมูล!E31</f>
        <v xml:space="preserve"> </v>
      </c>
      <c r="C274" s="104"/>
      <c r="D274" s="104"/>
      <c r="E274" s="104"/>
      <c r="F274" s="48">
        <f t="shared" si="35"/>
        <v>0</v>
      </c>
      <c r="G274" s="104"/>
      <c r="H274" s="49">
        <f t="shared" si="36"/>
        <v>0</v>
      </c>
      <c r="I274" s="48" t="str">
        <f t="shared" si="37"/>
        <v>-</v>
      </c>
    </row>
    <row r="275" spans="1:9" ht="20.100000000000001" customHeight="1" x14ac:dyDescent="0.35">
      <c r="A275" s="46">
        <v>25</v>
      </c>
      <c r="B275" s="47" t="str">
        <f>เตรียมข้อมูล!C32&amp;เตรียมข้อมูล!D32&amp;" "&amp;เตรียมข้อมูล!E32</f>
        <v xml:space="preserve"> </v>
      </c>
      <c r="C275" s="104"/>
      <c r="D275" s="104"/>
      <c r="E275" s="104"/>
      <c r="F275" s="48">
        <f t="shared" si="35"/>
        <v>0</v>
      </c>
      <c r="G275" s="104"/>
      <c r="H275" s="49">
        <f t="shared" si="36"/>
        <v>0</v>
      </c>
      <c r="I275" s="48" t="str">
        <f t="shared" si="37"/>
        <v>-</v>
      </c>
    </row>
    <row r="276" spans="1:9" ht="20.100000000000001" customHeight="1" x14ac:dyDescent="0.35">
      <c r="A276" s="136" t="s">
        <v>21</v>
      </c>
      <c r="B276" s="136"/>
      <c r="C276" s="49">
        <f>SUM(C251:C275)</f>
        <v>0</v>
      </c>
      <c r="D276" s="49">
        <f t="shared" ref="D276:H276" si="38">SUM(D251:D275)</f>
        <v>0</v>
      </c>
      <c r="E276" s="49">
        <f t="shared" si="38"/>
        <v>0</v>
      </c>
      <c r="F276" s="49">
        <f t="shared" si="38"/>
        <v>0</v>
      </c>
      <c r="G276" s="49">
        <f t="shared" si="38"/>
        <v>0</v>
      </c>
      <c r="H276" s="49">
        <f t="shared" si="38"/>
        <v>0</v>
      </c>
      <c r="I276" s="48" t="s">
        <v>23</v>
      </c>
    </row>
    <row r="277" spans="1:9" ht="20.100000000000001" customHeight="1" x14ac:dyDescent="0.35">
      <c r="A277" s="136" t="s">
        <v>22</v>
      </c>
      <c r="B277" s="136"/>
      <c r="C277" s="50" t="e">
        <f>C276/(C250*COUNTIF(C251:C275,"&gt;0"))*100</f>
        <v>#DIV/0!</v>
      </c>
      <c r="D277" s="50" t="e">
        <f t="shared" ref="D277:H277" si="39">D276/(D250*COUNTIF(D251:D275,"&gt;0"))*100</f>
        <v>#DIV/0!</v>
      </c>
      <c r="E277" s="50" t="e">
        <f t="shared" si="39"/>
        <v>#DIV/0!</v>
      </c>
      <c r="F277" s="50" t="e">
        <f t="shared" si="39"/>
        <v>#DIV/0!</v>
      </c>
      <c r="G277" s="50" t="e">
        <f t="shared" si="39"/>
        <v>#DIV/0!</v>
      </c>
      <c r="H277" s="50" t="e">
        <f t="shared" si="39"/>
        <v>#DIV/0!</v>
      </c>
      <c r="I277" s="48" t="s">
        <v>23</v>
      </c>
    </row>
    <row r="279" spans="1:9" ht="20.100000000000001" customHeight="1" x14ac:dyDescent="0.35">
      <c r="A279" s="137" t="s">
        <v>15</v>
      </c>
      <c r="B279" s="137"/>
      <c r="D279" s="137" t="s">
        <v>110</v>
      </c>
      <c r="E279" s="137"/>
      <c r="F279" s="137"/>
      <c r="G279" s="137"/>
      <c r="H279" s="137"/>
    </row>
    <row r="280" spans="1:9" ht="20.100000000000001" customHeight="1" x14ac:dyDescent="0.35">
      <c r="A280" s="137" t="str">
        <f>"("&amp;(ข้อมูลครูผู้สอน!$C$13)&amp;")"</f>
        <v>(ยังไม่ระบุ)</v>
      </c>
      <c r="B280" s="137"/>
      <c r="D280" s="137" t="str">
        <f>"("&amp;(เตรียมข้อมูล!$E$4)&amp;")"</f>
        <v>(นางประไพพรรณ วรนาม)</v>
      </c>
      <c r="E280" s="137"/>
      <c r="F280" s="137"/>
      <c r="G280" s="137"/>
      <c r="H280" s="137"/>
    </row>
    <row r="281" spans="1:9" ht="24.95" customHeight="1" x14ac:dyDescent="0.35">
      <c r="A281" s="131"/>
      <c r="B281" s="39" t="str">
        <f>"โรงเรียน"&amp;เตรียมข้อมูล!$E$2</f>
        <v>โรงเรียนห้วยทรายวิทยา</v>
      </c>
      <c r="C281" s="40" t="str">
        <f>"ตารางคะแนนรายวิชา "&amp;ข้อมูลครูผู้สอน!$B$14</f>
        <v>ตารางคะแนนรายวิชา ภาษาต่างประเทศ</v>
      </c>
    </row>
    <row r="282" spans="1:9" ht="24.95" customHeight="1" x14ac:dyDescent="0.35">
      <c r="A282" s="131"/>
      <c r="B282" s="42" t="s">
        <v>19</v>
      </c>
      <c r="C282" s="43" t="str">
        <f>เตรียมข้อมูล!$E$1</f>
        <v>ยังไม่ระบุ</v>
      </c>
    </row>
    <row r="283" spans="1:9" ht="24.95" customHeight="1" x14ac:dyDescent="0.35">
      <c r="A283" s="132"/>
      <c r="B283" s="42" t="s">
        <v>24</v>
      </c>
      <c r="C283" s="44" t="str">
        <f>"ปีการศึกษา"&amp;" "&amp;(เตรียมข้อมูล!$E$6)</f>
        <v>ปีการศึกษา ยังไม่ระบุ</v>
      </c>
      <c r="F283" s="45"/>
    </row>
    <row r="284" spans="1:9" ht="112.5" customHeight="1" x14ac:dyDescent="0.35">
      <c r="A284" s="133" t="s">
        <v>0</v>
      </c>
      <c r="B284" s="133" t="s">
        <v>36</v>
      </c>
      <c r="C284" s="102" t="s">
        <v>6</v>
      </c>
      <c r="D284" s="102" t="s">
        <v>7</v>
      </c>
      <c r="E284" s="102" t="s">
        <v>8</v>
      </c>
      <c r="F284" s="102" t="s">
        <v>9</v>
      </c>
      <c r="G284" s="102" t="s">
        <v>10</v>
      </c>
      <c r="H284" s="102" t="s">
        <v>11</v>
      </c>
      <c r="I284" s="134" t="s">
        <v>12</v>
      </c>
    </row>
    <row r="285" spans="1:9" ht="20.100000000000001" customHeight="1" x14ac:dyDescent="0.35">
      <c r="A285" s="133"/>
      <c r="B285" s="133"/>
      <c r="C285" s="100">
        <v>30</v>
      </c>
      <c r="D285" s="100">
        <v>20</v>
      </c>
      <c r="E285" s="100">
        <v>20</v>
      </c>
      <c r="F285" s="100">
        <v>70</v>
      </c>
      <c r="G285" s="100">
        <v>30</v>
      </c>
      <c r="H285" s="100">
        <v>100</v>
      </c>
      <c r="I285" s="135"/>
    </row>
    <row r="286" spans="1:9" ht="20.100000000000001" customHeight="1" x14ac:dyDescent="0.35">
      <c r="A286" s="46">
        <v>1</v>
      </c>
      <c r="B286" s="47" t="str">
        <f>เตรียมข้อมูล!C8&amp;เตรียมข้อมูล!D8&amp;" "&amp;เตรียมข้อมูล!E8</f>
        <v xml:space="preserve"> </v>
      </c>
      <c r="C286" s="104"/>
      <c r="D286" s="104"/>
      <c r="E286" s="104"/>
      <c r="F286" s="48">
        <f>SUM(C286:E286)</f>
        <v>0</v>
      </c>
      <c r="G286" s="104"/>
      <c r="H286" s="49">
        <f>SUM(F286:G286)</f>
        <v>0</v>
      </c>
      <c r="I286" s="48" t="str">
        <f>IF(H286&gt;=80,"4",IF(H286&gt;=75,"3.5",IF(H286&gt;=70,"3", IF(H286&gt;=65,"2.5", IF(H286&gt;=60,"2", IF(H286&gt;=55,"1.5", IF(H286&gt;=50,"1", IF(H286&lt;=49,"-"))))))))</f>
        <v>-</v>
      </c>
    </row>
    <row r="287" spans="1:9" ht="20.100000000000001" customHeight="1" x14ac:dyDescent="0.35">
      <c r="A287" s="46">
        <v>2</v>
      </c>
      <c r="B287" s="47" t="str">
        <f>เตรียมข้อมูล!C9&amp;เตรียมข้อมูล!D9&amp;" "&amp;เตรียมข้อมูล!E9</f>
        <v xml:space="preserve"> </v>
      </c>
      <c r="C287" s="104"/>
      <c r="D287" s="104"/>
      <c r="E287" s="104"/>
      <c r="F287" s="48">
        <f t="shared" ref="F287:F310" si="40">SUM(C287:E287)</f>
        <v>0</v>
      </c>
      <c r="G287" s="104"/>
      <c r="H287" s="49">
        <f t="shared" ref="H287:H310" si="41">SUM(F287:G287)</f>
        <v>0</v>
      </c>
      <c r="I287" s="48" t="str">
        <f t="shared" ref="I287:I310" si="42">IF(H287&gt;=80,"4",IF(H287&gt;=75,"3.5",IF(H287&gt;=70,"3", IF(H287&gt;=65,"2.5", IF(H287&gt;=60,"2", IF(H287&gt;=55,"1.5", IF(H287&gt;=50,"1", IF(H287&lt;=49,"-"))))))))</f>
        <v>-</v>
      </c>
    </row>
    <row r="288" spans="1:9" ht="20.100000000000001" customHeight="1" x14ac:dyDescent="0.35">
      <c r="A288" s="46">
        <v>3</v>
      </c>
      <c r="B288" s="47" t="str">
        <f>เตรียมข้อมูล!C10&amp;เตรียมข้อมูล!D10&amp;" "&amp;เตรียมข้อมูล!E10</f>
        <v xml:space="preserve"> </v>
      </c>
      <c r="C288" s="104"/>
      <c r="D288" s="104"/>
      <c r="E288" s="104"/>
      <c r="F288" s="48">
        <f t="shared" si="40"/>
        <v>0</v>
      </c>
      <c r="G288" s="104"/>
      <c r="H288" s="49">
        <f t="shared" si="41"/>
        <v>0</v>
      </c>
      <c r="I288" s="48" t="str">
        <f t="shared" si="42"/>
        <v>-</v>
      </c>
    </row>
    <row r="289" spans="1:9" ht="20.100000000000001" customHeight="1" x14ac:dyDescent="0.35">
      <c r="A289" s="46">
        <v>4</v>
      </c>
      <c r="B289" s="47" t="str">
        <f>เตรียมข้อมูล!C11&amp;เตรียมข้อมูล!D11&amp;" "&amp;เตรียมข้อมูล!E11</f>
        <v xml:space="preserve"> </v>
      </c>
      <c r="C289" s="104"/>
      <c r="D289" s="104"/>
      <c r="E289" s="104"/>
      <c r="F289" s="48">
        <f t="shared" si="40"/>
        <v>0</v>
      </c>
      <c r="G289" s="104"/>
      <c r="H289" s="49">
        <f t="shared" si="41"/>
        <v>0</v>
      </c>
      <c r="I289" s="48" t="str">
        <f t="shared" si="42"/>
        <v>-</v>
      </c>
    </row>
    <row r="290" spans="1:9" ht="20.100000000000001" customHeight="1" x14ac:dyDescent="0.35">
      <c r="A290" s="46">
        <v>5</v>
      </c>
      <c r="B290" s="47" t="str">
        <f>เตรียมข้อมูล!C12&amp;เตรียมข้อมูล!D12&amp;" "&amp;เตรียมข้อมูล!E12</f>
        <v xml:space="preserve"> </v>
      </c>
      <c r="C290" s="104"/>
      <c r="D290" s="104"/>
      <c r="E290" s="104"/>
      <c r="F290" s="48">
        <f t="shared" si="40"/>
        <v>0</v>
      </c>
      <c r="G290" s="104"/>
      <c r="H290" s="49">
        <f t="shared" si="41"/>
        <v>0</v>
      </c>
      <c r="I290" s="48" t="str">
        <f t="shared" si="42"/>
        <v>-</v>
      </c>
    </row>
    <row r="291" spans="1:9" ht="20.100000000000001" customHeight="1" x14ac:dyDescent="0.35">
      <c r="A291" s="46">
        <v>6</v>
      </c>
      <c r="B291" s="47" t="str">
        <f>เตรียมข้อมูล!C13&amp;เตรียมข้อมูล!D13&amp;" "&amp;เตรียมข้อมูล!E13</f>
        <v xml:space="preserve"> </v>
      </c>
      <c r="C291" s="104"/>
      <c r="D291" s="104"/>
      <c r="E291" s="104"/>
      <c r="F291" s="48">
        <f t="shared" si="40"/>
        <v>0</v>
      </c>
      <c r="G291" s="104"/>
      <c r="H291" s="49">
        <f t="shared" si="41"/>
        <v>0</v>
      </c>
      <c r="I291" s="48" t="str">
        <f t="shared" si="42"/>
        <v>-</v>
      </c>
    </row>
    <row r="292" spans="1:9" ht="20.100000000000001" customHeight="1" x14ac:dyDescent="0.35">
      <c r="A292" s="46">
        <v>7</v>
      </c>
      <c r="B292" s="47" t="str">
        <f>เตรียมข้อมูล!C14&amp;เตรียมข้อมูล!D14&amp;" "&amp;เตรียมข้อมูล!E14</f>
        <v xml:space="preserve"> </v>
      </c>
      <c r="C292" s="104"/>
      <c r="D292" s="104"/>
      <c r="E292" s="104"/>
      <c r="F292" s="48">
        <f t="shared" si="40"/>
        <v>0</v>
      </c>
      <c r="G292" s="104"/>
      <c r="H292" s="49">
        <f t="shared" si="41"/>
        <v>0</v>
      </c>
      <c r="I292" s="48" t="str">
        <f t="shared" si="42"/>
        <v>-</v>
      </c>
    </row>
    <row r="293" spans="1:9" ht="20.100000000000001" customHeight="1" x14ac:dyDescent="0.35">
      <c r="A293" s="46">
        <v>8</v>
      </c>
      <c r="B293" s="47" t="str">
        <f>เตรียมข้อมูล!C15&amp;เตรียมข้อมูล!D15&amp;" "&amp;เตรียมข้อมูล!E15</f>
        <v xml:space="preserve"> </v>
      </c>
      <c r="C293" s="104"/>
      <c r="D293" s="104"/>
      <c r="E293" s="104"/>
      <c r="F293" s="48">
        <f t="shared" si="40"/>
        <v>0</v>
      </c>
      <c r="G293" s="104"/>
      <c r="H293" s="49">
        <f t="shared" si="41"/>
        <v>0</v>
      </c>
      <c r="I293" s="48" t="str">
        <f t="shared" si="42"/>
        <v>-</v>
      </c>
    </row>
    <row r="294" spans="1:9" ht="20.100000000000001" customHeight="1" x14ac:dyDescent="0.35">
      <c r="A294" s="46">
        <v>9</v>
      </c>
      <c r="B294" s="47" t="str">
        <f>เตรียมข้อมูล!C16&amp;เตรียมข้อมูล!D16&amp;" "&amp;เตรียมข้อมูล!E16</f>
        <v xml:space="preserve"> </v>
      </c>
      <c r="C294" s="104"/>
      <c r="D294" s="104"/>
      <c r="E294" s="104"/>
      <c r="F294" s="48">
        <f t="shared" si="40"/>
        <v>0</v>
      </c>
      <c r="G294" s="104"/>
      <c r="H294" s="49">
        <f t="shared" si="41"/>
        <v>0</v>
      </c>
      <c r="I294" s="48" t="str">
        <f t="shared" si="42"/>
        <v>-</v>
      </c>
    </row>
    <row r="295" spans="1:9" ht="20.100000000000001" customHeight="1" x14ac:dyDescent="0.35">
      <c r="A295" s="46">
        <v>10</v>
      </c>
      <c r="B295" s="47" t="str">
        <f>เตรียมข้อมูล!C17&amp;เตรียมข้อมูล!D17&amp;" "&amp;เตรียมข้อมูล!E17</f>
        <v xml:space="preserve"> </v>
      </c>
      <c r="C295" s="104"/>
      <c r="D295" s="104"/>
      <c r="E295" s="104"/>
      <c r="F295" s="48">
        <f t="shared" si="40"/>
        <v>0</v>
      </c>
      <c r="G295" s="104"/>
      <c r="H295" s="49">
        <f t="shared" si="41"/>
        <v>0</v>
      </c>
      <c r="I295" s="48" t="str">
        <f t="shared" si="42"/>
        <v>-</v>
      </c>
    </row>
    <row r="296" spans="1:9" ht="20.100000000000001" customHeight="1" x14ac:dyDescent="0.35">
      <c r="A296" s="46">
        <v>11</v>
      </c>
      <c r="B296" s="47" t="str">
        <f>เตรียมข้อมูล!C18&amp;เตรียมข้อมูล!D18&amp;" "&amp;เตรียมข้อมูล!E18</f>
        <v xml:space="preserve"> </v>
      </c>
      <c r="C296" s="104"/>
      <c r="D296" s="104"/>
      <c r="E296" s="104"/>
      <c r="F296" s="48">
        <f t="shared" si="40"/>
        <v>0</v>
      </c>
      <c r="G296" s="104"/>
      <c r="H296" s="49">
        <f t="shared" si="41"/>
        <v>0</v>
      </c>
      <c r="I296" s="48" t="str">
        <f t="shared" si="42"/>
        <v>-</v>
      </c>
    </row>
    <row r="297" spans="1:9" ht="20.100000000000001" customHeight="1" x14ac:dyDescent="0.35">
      <c r="A297" s="46">
        <v>12</v>
      </c>
      <c r="B297" s="47" t="str">
        <f>เตรียมข้อมูล!C19&amp;เตรียมข้อมูล!D19&amp;" "&amp;เตรียมข้อมูล!E19</f>
        <v xml:space="preserve"> </v>
      </c>
      <c r="C297" s="104"/>
      <c r="D297" s="104"/>
      <c r="E297" s="104"/>
      <c r="F297" s="48">
        <f t="shared" si="40"/>
        <v>0</v>
      </c>
      <c r="G297" s="104"/>
      <c r="H297" s="49">
        <f t="shared" si="41"/>
        <v>0</v>
      </c>
      <c r="I297" s="48" t="str">
        <f t="shared" si="42"/>
        <v>-</v>
      </c>
    </row>
    <row r="298" spans="1:9" ht="20.100000000000001" customHeight="1" x14ac:dyDescent="0.35">
      <c r="A298" s="46">
        <v>13</v>
      </c>
      <c r="B298" s="47" t="str">
        <f>เตรียมข้อมูล!C20&amp;เตรียมข้อมูล!D20&amp;" "&amp;เตรียมข้อมูล!E20</f>
        <v xml:space="preserve"> </v>
      </c>
      <c r="C298" s="104"/>
      <c r="D298" s="104"/>
      <c r="E298" s="104"/>
      <c r="F298" s="48">
        <f t="shared" si="40"/>
        <v>0</v>
      </c>
      <c r="G298" s="104"/>
      <c r="H298" s="49">
        <f t="shared" si="41"/>
        <v>0</v>
      </c>
      <c r="I298" s="48" t="str">
        <f t="shared" si="42"/>
        <v>-</v>
      </c>
    </row>
    <row r="299" spans="1:9" ht="20.100000000000001" customHeight="1" x14ac:dyDescent="0.35">
      <c r="A299" s="46">
        <v>14</v>
      </c>
      <c r="B299" s="47" t="str">
        <f>เตรียมข้อมูล!C21&amp;เตรียมข้อมูล!D21&amp;" "&amp;เตรียมข้อมูล!E21</f>
        <v xml:space="preserve"> </v>
      </c>
      <c r="C299" s="104"/>
      <c r="D299" s="104"/>
      <c r="E299" s="104"/>
      <c r="F299" s="48">
        <f t="shared" si="40"/>
        <v>0</v>
      </c>
      <c r="G299" s="104"/>
      <c r="H299" s="49">
        <f t="shared" si="41"/>
        <v>0</v>
      </c>
      <c r="I299" s="48" t="str">
        <f t="shared" si="42"/>
        <v>-</v>
      </c>
    </row>
    <row r="300" spans="1:9" ht="20.100000000000001" customHeight="1" x14ac:dyDescent="0.35">
      <c r="A300" s="46">
        <v>15</v>
      </c>
      <c r="B300" s="47" t="str">
        <f>เตรียมข้อมูล!C22&amp;เตรียมข้อมูล!D22&amp;" "&amp;เตรียมข้อมูล!E22</f>
        <v xml:space="preserve"> </v>
      </c>
      <c r="C300" s="104"/>
      <c r="D300" s="104"/>
      <c r="E300" s="104"/>
      <c r="F300" s="48">
        <f t="shared" si="40"/>
        <v>0</v>
      </c>
      <c r="G300" s="104"/>
      <c r="H300" s="49">
        <f t="shared" si="41"/>
        <v>0</v>
      </c>
      <c r="I300" s="48" t="str">
        <f t="shared" si="42"/>
        <v>-</v>
      </c>
    </row>
    <row r="301" spans="1:9" ht="20.100000000000001" customHeight="1" x14ac:dyDescent="0.35">
      <c r="A301" s="46">
        <v>16</v>
      </c>
      <c r="B301" s="47" t="str">
        <f>เตรียมข้อมูล!C23&amp;เตรียมข้อมูล!D23&amp;" "&amp;เตรียมข้อมูล!E23</f>
        <v xml:space="preserve"> </v>
      </c>
      <c r="C301" s="104"/>
      <c r="D301" s="104"/>
      <c r="E301" s="104"/>
      <c r="F301" s="48">
        <f t="shared" si="40"/>
        <v>0</v>
      </c>
      <c r="G301" s="104"/>
      <c r="H301" s="49">
        <f t="shared" si="41"/>
        <v>0</v>
      </c>
      <c r="I301" s="48" t="str">
        <f t="shared" si="42"/>
        <v>-</v>
      </c>
    </row>
    <row r="302" spans="1:9" ht="20.100000000000001" customHeight="1" x14ac:dyDescent="0.35">
      <c r="A302" s="46">
        <v>17</v>
      </c>
      <c r="B302" s="47" t="str">
        <f>เตรียมข้อมูล!C24&amp;เตรียมข้อมูล!D24&amp;" "&amp;เตรียมข้อมูล!E24</f>
        <v xml:space="preserve"> </v>
      </c>
      <c r="C302" s="104"/>
      <c r="D302" s="104"/>
      <c r="E302" s="104"/>
      <c r="F302" s="48">
        <f t="shared" si="40"/>
        <v>0</v>
      </c>
      <c r="G302" s="104"/>
      <c r="H302" s="49">
        <f t="shared" si="41"/>
        <v>0</v>
      </c>
      <c r="I302" s="48" t="str">
        <f t="shared" si="42"/>
        <v>-</v>
      </c>
    </row>
    <row r="303" spans="1:9" ht="20.100000000000001" customHeight="1" x14ac:dyDescent="0.35">
      <c r="A303" s="46">
        <v>18</v>
      </c>
      <c r="B303" s="47" t="str">
        <f>เตรียมข้อมูล!C25&amp;เตรียมข้อมูล!D25&amp;" "&amp;เตรียมข้อมูล!E25</f>
        <v xml:space="preserve"> </v>
      </c>
      <c r="C303" s="104"/>
      <c r="D303" s="104"/>
      <c r="E303" s="104"/>
      <c r="F303" s="48">
        <f t="shared" si="40"/>
        <v>0</v>
      </c>
      <c r="G303" s="104"/>
      <c r="H303" s="49">
        <f t="shared" si="41"/>
        <v>0</v>
      </c>
      <c r="I303" s="48" t="str">
        <f t="shared" si="42"/>
        <v>-</v>
      </c>
    </row>
    <row r="304" spans="1:9" ht="20.100000000000001" customHeight="1" x14ac:dyDescent="0.35">
      <c r="A304" s="46">
        <v>19</v>
      </c>
      <c r="B304" s="47" t="str">
        <f>เตรียมข้อมูล!C26&amp;เตรียมข้อมูล!D26&amp;" "&amp;เตรียมข้อมูล!E26</f>
        <v xml:space="preserve"> </v>
      </c>
      <c r="C304" s="104"/>
      <c r="D304" s="104"/>
      <c r="E304" s="104"/>
      <c r="F304" s="48">
        <f t="shared" si="40"/>
        <v>0</v>
      </c>
      <c r="G304" s="104"/>
      <c r="H304" s="49">
        <f t="shared" si="41"/>
        <v>0</v>
      </c>
      <c r="I304" s="48" t="str">
        <f t="shared" si="42"/>
        <v>-</v>
      </c>
    </row>
    <row r="305" spans="1:9" ht="20.100000000000001" customHeight="1" x14ac:dyDescent="0.35">
      <c r="A305" s="46">
        <v>20</v>
      </c>
      <c r="B305" s="47" t="str">
        <f>เตรียมข้อมูล!C27&amp;เตรียมข้อมูล!D27&amp;" "&amp;เตรียมข้อมูล!E27</f>
        <v xml:space="preserve"> </v>
      </c>
      <c r="C305" s="104"/>
      <c r="D305" s="104"/>
      <c r="E305" s="104"/>
      <c r="F305" s="48">
        <f t="shared" si="40"/>
        <v>0</v>
      </c>
      <c r="G305" s="104"/>
      <c r="H305" s="49">
        <f t="shared" si="41"/>
        <v>0</v>
      </c>
      <c r="I305" s="48" t="str">
        <f t="shared" si="42"/>
        <v>-</v>
      </c>
    </row>
    <row r="306" spans="1:9" ht="20.100000000000001" customHeight="1" x14ac:dyDescent="0.35">
      <c r="A306" s="46">
        <v>21</v>
      </c>
      <c r="B306" s="47" t="str">
        <f>เตรียมข้อมูล!C28&amp;เตรียมข้อมูล!D28&amp;" "&amp;เตรียมข้อมูล!E28</f>
        <v xml:space="preserve"> </v>
      </c>
      <c r="C306" s="104"/>
      <c r="D306" s="104"/>
      <c r="E306" s="104"/>
      <c r="F306" s="48">
        <f t="shared" si="40"/>
        <v>0</v>
      </c>
      <c r="G306" s="104"/>
      <c r="H306" s="49">
        <f t="shared" si="41"/>
        <v>0</v>
      </c>
      <c r="I306" s="48" t="str">
        <f t="shared" si="42"/>
        <v>-</v>
      </c>
    </row>
    <row r="307" spans="1:9" ht="20.100000000000001" customHeight="1" x14ac:dyDescent="0.35">
      <c r="A307" s="46">
        <v>22</v>
      </c>
      <c r="B307" s="47" t="str">
        <f>เตรียมข้อมูล!C29&amp;เตรียมข้อมูล!D29&amp;" "&amp;เตรียมข้อมูล!E29</f>
        <v xml:space="preserve"> </v>
      </c>
      <c r="C307" s="104"/>
      <c r="D307" s="104"/>
      <c r="E307" s="104"/>
      <c r="F307" s="48">
        <f t="shared" si="40"/>
        <v>0</v>
      </c>
      <c r="G307" s="104"/>
      <c r="H307" s="49">
        <f t="shared" si="41"/>
        <v>0</v>
      </c>
      <c r="I307" s="48" t="str">
        <f t="shared" si="42"/>
        <v>-</v>
      </c>
    </row>
    <row r="308" spans="1:9" ht="20.100000000000001" customHeight="1" x14ac:dyDescent="0.35">
      <c r="A308" s="46">
        <v>23</v>
      </c>
      <c r="B308" s="47" t="str">
        <f>เตรียมข้อมูล!C30&amp;เตรียมข้อมูล!D30&amp;" "&amp;เตรียมข้อมูล!E30</f>
        <v xml:space="preserve"> </v>
      </c>
      <c r="C308" s="104"/>
      <c r="D308" s="104"/>
      <c r="E308" s="104"/>
      <c r="F308" s="48">
        <f t="shared" si="40"/>
        <v>0</v>
      </c>
      <c r="G308" s="104"/>
      <c r="H308" s="49">
        <f t="shared" si="41"/>
        <v>0</v>
      </c>
      <c r="I308" s="48" t="str">
        <f t="shared" si="42"/>
        <v>-</v>
      </c>
    </row>
    <row r="309" spans="1:9" ht="20.100000000000001" customHeight="1" x14ac:dyDescent="0.35">
      <c r="A309" s="46">
        <v>24</v>
      </c>
      <c r="B309" s="47" t="str">
        <f>เตรียมข้อมูล!C31&amp;เตรียมข้อมูล!D31&amp;" "&amp;เตรียมข้อมูล!E31</f>
        <v xml:space="preserve"> </v>
      </c>
      <c r="C309" s="104"/>
      <c r="D309" s="104"/>
      <c r="E309" s="104"/>
      <c r="F309" s="48">
        <f t="shared" si="40"/>
        <v>0</v>
      </c>
      <c r="G309" s="104"/>
      <c r="H309" s="49">
        <f t="shared" si="41"/>
        <v>0</v>
      </c>
      <c r="I309" s="48" t="str">
        <f t="shared" si="42"/>
        <v>-</v>
      </c>
    </row>
    <row r="310" spans="1:9" ht="20.100000000000001" customHeight="1" x14ac:dyDescent="0.35">
      <c r="A310" s="46">
        <v>25</v>
      </c>
      <c r="B310" s="47" t="str">
        <f>เตรียมข้อมูล!C32&amp;เตรียมข้อมูล!D32&amp;" "&amp;เตรียมข้อมูล!E32</f>
        <v xml:space="preserve"> </v>
      </c>
      <c r="C310" s="104"/>
      <c r="D310" s="104"/>
      <c r="E310" s="104"/>
      <c r="F310" s="48">
        <f t="shared" si="40"/>
        <v>0</v>
      </c>
      <c r="G310" s="104"/>
      <c r="H310" s="49">
        <f t="shared" si="41"/>
        <v>0</v>
      </c>
      <c r="I310" s="48" t="str">
        <f t="shared" si="42"/>
        <v>-</v>
      </c>
    </row>
    <row r="311" spans="1:9" ht="20.100000000000001" customHeight="1" x14ac:dyDescent="0.35">
      <c r="A311" s="136" t="s">
        <v>21</v>
      </c>
      <c r="B311" s="136"/>
      <c r="C311" s="49">
        <f>SUM(C286:C310)</f>
        <v>0</v>
      </c>
      <c r="D311" s="49">
        <f t="shared" ref="D311:H311" si="43">SUM(D286:D310)</f>
        <v>0</v>
      </c>
      <c r="E311" s="49">
        <f t="shared" si="43"/>
        <v>0</v>
      </c>
      <c r="F311" s="49">
        <f t="shared" si="43"/>
        <v>0</v>
      </c>
      <c r="G311" s="49">
        <f t="shared" si="43"/>
        <v>0</v>
      </c>
      <c r="H311" s="49">
        <f t="shared" si="43"/>
        <v>0</v>
      </c>
      <c r="I311" s="48" t="s">
        <v>23</v>
      </c>
    </row>
    <row r="312" spans="1:9" ht="20.100000000000001" customHeight="1" x14ac:dyDescent="0.35">
      <c r="A312" s="136" t="s">
        <v>22</v>
      </c>
      <c r="B312" s="136"/>
      <c r="C312" s="50" t="e">
        <f>C311/(C285*COUNTIF(C286:C310,"&gt;0"))*100</f>
        <v>#DIV/0!</v>
      </c>
      <c r="D312" s="50" t="e">
        <f t="shared" ref="D312:H312" si="44">D311/(D285*COUNTIF(D286:D310,"&gt;0"))*100</f>
        <v>#DIV/0!</v>
      </c>
      <c r="E312" s="50" t="e">
        <f t="shared" si="44"/>
        <v>#DIV/0!</v>
      </c>
      <c r="F312" s="50" t="e">
        <f t="shared" si="44"/>
        <v>#DIV/0!</v>
      </c>
      <c r="G312" s="50" t="e">
        <f t="shared" si="44"/>
        <v>#DIV/0!</v>
      </c>
      <c r="H312" s="50" t="e">
        <f t="shared" si="44"/>
        <v>#DIV/0!</v>
      </c>
      <c r="I312" s="48" t="s">
        <v>23</v>
      </c>
    </row>
    <row r="314" spans="1:9" ht="20.100000000000001" customHeight="1" x14ac:dyDescent="0.35">
      <c r="A314" s="137" t="s">
        <v>15</v>
      </c>
      <c r="B314" s="137"/>
      <c r="D314" s="137" t="s">
        <v>110</v>
      </c>
      <c r="E314" s="137"/>
      <c r="F314" s="137"/>
      <c r="G314" s="137"/>
      <c r="H314" s="137"/>
    </row>
    <row r="315" spans="1:9" ht="20.100000000000001" customHeight="1" x14ac:dyDescent="0.35">
      <c r="A315" s="137" t="str">
        <f>"("&amp;(ข้อมูลครูผู้สอน!$C$14)&amp;")"</f>
        <v>(ยังไม่ระบุ)</v>
      </c>
      <c r="B315" s="137"/>
      <c r="D315" s="137" t="str">
        <f>"("&amp;(เตรียมข้อมูล!$E$4)&amp;")"</f>
        <v>(นางประไพพรรณ วรนาม)</v>
      </c>
      <c r="E315" s="137"/>
      <c r="F315" s="137"/>
      <c r="G315" s="137"/>
      <c r="H315" s="137"/>
    </row>
    <row r="316" spans="1:9" ht="24.95" customHeight="1" x14ac:dyDescent="0.35">
      <c r="A316" s="131"/>
      <c r="B316" s="39" t="str">
        <f>"โรงเรียน"&amp;เตรียมข้อมูล!$E$2</f>
        <v>โรงเรียนห้วยทรายวิทยา</v>
      </c>
      <c r="C316" s="40" t="str">
        <f>"ตารางคะแนนรายวิชา "&amp;ข้อมูลครูผู้สอน!$B$15</f>
        <v>ตารางคะแนนรายวิชา คอมพิวเตอร์</v>
      </c>
    </row>
    <row r="317" spans="1:9" ht="24.95" customHeight="1" x14ac:dyDescent="0.35">
      <c r="A317" s="131"/>
      <c r="B317" s="42" t="s">
        <v>19</v>
      </c>
      <c r="C317" s="43" t="str">
        <f>เตรียมข้อมูล!$E$1</f>
        <v>ยังไม่ระบุ</v>
      </c>
    </row>
    <row r="318" spans="1:9" ht="24.95" customHeight="1" x14ac:dyDescent="0.35">
      <c r="A318" s="132"/>
      <c r="B318" s="42" t="s">
        <v>24</v>
      </c>
      <c r="C318" s="44" t="str">
        <f>"ปีการศึกษา"&amp;" "&amp;(เตรียมข้อมูล!$E$6)</f>
        <v>ปีการศึกษา ยังไม่ระบุ</v>
      </c>
      <c r="F318" s="45"/>
    </row>
    <row r="319" spans="1:9" ht="112.5" customHeight="1" x14ac:dyDescent="0.35">
      <c r="A319" s="133" t="s">
        <v>0</v>
      </c>
      <c r="B319" s="133" t="s">
        <v>36</v>
      </c>
      <c r="C319" s="102" t="s">
        <v>6</v>
      </c>
      <c r="D319" s="102" t="s">
        <v>7</v>
      </c>
      <c r="E319" s="102" t="s">
        <v>8</v>
      </c>
      <c r="F319" s="102" t="s">
        <v>9</v>
      </c>
      <c r="G319" s="102" t="s">
        <v>10</v>
      </c>
      <c r="H319" s="102" t="s">
        <v>11</v>
      </c>
      <c r="I319" s="134" t="s">
        <v>12</v>
      </c>
    </row>
    <row r="320" spans="1:9" ht="20.100000000000001" customHeight="1" x14ac:dyDescent="0.35">
      <c r="A320" s="133"/>
      <c r="B320" s="133"/>
      <c r="C320" s="100">
        <v>30</v>
      </c>
      <c r="D320" s="100">
        <v>20</v>
      </c>
      <c r="E320" s="100">
        <v>20</v>
      </c>
      <c r="F320" s="100">
        <v>70</v>
      </c>
      <c r="G320" s="100">
        <v>30</v>
      </c>
      <c r="H320" s="100">
        <v>100</v>
      </c>
      <c r="I320" s="135"/>
    </row>
    <row r="321" spans="1:9" ht="20.100000000000001" customHeight="1" x14ac:dyDescent="0.35">
      <c r="A321" s="46">
        <v>1</v>
      </c>
      <c r="B321" s="47" t="str">
        <f>เตรียมข้อมูล!C8&amp;เตรียมข้อมูล!D8&amp;" "&amp;เตรียมข้อมูล!E8</f>
        <v xml:space="preserve"> </v>
      </c>
      <c r="C321" s="104"/>
      <c r="D321" s="104"/>
      <c r="E321" s="104"/>
      <c r="F321" s="48">
        <f>SUM(C321:E321)</f>
        <v>0</v>
      </c>
      <c r="G321" s="104"/>
      <c r="H321" s="49">
        <f>SUM(F321:G321)</f>
        <v>0</v>
      </c>
      <c r="I321" s="48" t="str">
        <f>IF(H321&gt;=80,"4",IF(H321&gt;=75,"3.5",IF(H321&gt;=70,"3", IF(H321&gt;=65,"2.5", IF(H321&gt;=60,"2", IF(H321&gt;=55,"1.5", IF(H321&gt;=50,"1", IF(H321&lt;=49,"-"))))))))</f>
        <v>-</v>
      </c>
    </row>
    <row r="322" spans="1:9" ht="20.100000000000001" customHeight="1" x14ac:dyDescent="0.35">
      <c r="A322" s="46">
        <v>2</v>
      </c>
      <c r="B322" s="47" t="str">
        <f>เตรียมข้อมูล!C9&amp;เตรียมข้อมูล!D9&amp;" "&amp;เตรียมข้อมูล!E9</f>
        <v xml:space="preserve"> </v>
      </c>
      <c r="C322" s="104"/>
      <c r="D322" s="104"/>
      <c r="E322" s="104"/>
      <c r="F322" s="48">
        <f t="shared" ref="F322:F345" si="45">SUM(C322:E322)</f>
        <v>0</v>
      </c>
      <c r="G322" s="104"/>
      <c r="H322" s="49">
        <f t="shared" ref="H322:H345" si="46">SUM(F322:G322)</f>
        <v>0</v>
      </c>
      <c r="I322" s="48" t="str">
        <f t="shared" ref="I322:I345" si="47">IF(H322&gt;=80,"4",IF(H322&gt;=75,"3.5",IF(H322&gt;=70,"3", IF(H322&gt;=65,"2.5", IF(H322&gt;=60,"2", IF(H322&gt;=55,"1.5", IF(H322&gt;=50,"1", IF(H322&lt;=49,"-"))))))))</f>
        <v>-</v>
      </c>
    </row>
    <row r="323" spans="1:9" ht="20.100000000000001" customHeight="1" x14ac:dyDescent="0.35">
      <c r="A323" s="46">
        <v>3</v>
      </c>
      <c r="B323" s="47" t="str">
        <f>เตรียมข้อมูล!C10&amp;เตรียมข้อมูล!D10&amp;" "&amp;เตรียมข้อมูล!E10</f>
        <v xml:space="preserve"> </v>
      </c>
      <c r="C323" s="104"/>
      <c r="D323" s="104"/>
      <c r="E323" s="104"/>
      <c r="F323" s="48">
        <f t="shared" si="45"/>
        <v>0</v>
      </c>
      <c r="G323" s="104"/>
      <c r="H323" s="49">
        <f t="shared" si="46"/>
        <v>0</v>
      </c>
      <c r="I323" s="48" t="str">
        <f t="shared" si="47"/>
        <v>-</v>
      </c>
    </row>
    <row r="324" spans="1:9" ht="20.100000000000001" customHeight="1" x14ac:dyDescent="0.35">
      <c r="A324" s="46">
        <v>4</v>
      </c>
      <c r="B324" s="47" t="str">
        <f>เตรียมข้อมูล!C11&amp;เตรียมข้อมูล!D11&amp;" "&amp;เตรียมข้อมูล!E11</f>
        <v xml:space="preserve"> </v>
      </c>
      <c r="C324" s="104"/>
      <c r="D324" s="104"/>
      <c r="E324" s="104"/>
      <c r="F324" s="48">
        <f t="shared" si="45"/>
        <v>0</v>
      </c>
      <c r="G324" s="104"/>
      <c r="H324" s="49">
        <f t="shared" si="46"/>
        <v>0</v>
      </c>
      <c r="I324" s="48" t="str">
        <f t="shared" si="47"/>
        <v>-</v>
      </c>
    </row>
    <row r="325" spans="1:9" ht="20.100000000000001" customHeight="1" x14ac:dyDescent="0.35">
      <c r="A325" s="46">
        <v>5</v>
      </c>
      <c r="B325" s="47" t="str">
        <f>เตรียมข้อมูล!C12&amp;เตรียมข้อมูล!D12&amp;" "&amp;เตรียมข้อมูล!E12</f>
        <v xml:space="preserve"> </v>
      </c>
      <c r="C325" s="104"/>
      <c r="D325" s="104"/>
      <c r="E325" s="104"/>
      <c r="F325" s="48">
        <f t="shared" si="45"/>
        <v>0</v>
      </c>
      <c r="G325" s="104"/>
      <c r="H325" s="49">
        <f t="shared" si="46"/>
        <v>0</v>
      </c>
      <c r="I325" s="48" t="str">
        <f t="shared" si="47"/>
        <v>-</v>
      </c>
    </row>
    <row r="326" spans="1:9" ht="20.100000000000001" customHeight="1" x14ac:dyDescent="0.35">
      <c r="A326" s="46">
        <v>6</v>
      </c>
      <c r="B326" s="47" t="str">
        <f>เตรียมข้อมูล!C13&amp;เตรียมข้อมูล!D13&amp;" "&amp;เตรียมข้อมูล!E13</f>
        <v xml:space="preserve"> </v>
      </c>
      <c r="C326" s="104"/>
      <c r="D326" s="104"/>
      <c r="E326" s="104"/>
      <c r="F326" s="48">
        <f t="shared" si="45"/>
        <v>0</v>
      </c>
      <c r="G326" s="104"/>
      <c r="H326" s="49">
        <f t="shared" si="46"/>
        <v>0</v>
      </c>
      <c r="I326" s="48" t="str">
        <f t="shared" si="47"/>
        <v>-</v>
      </c>
    </row>
    <row r="327" spans="1:9" ht="20.100000000000001" customHeight="1" x14ac:dyDescent="0.35">
      <c r="A327" s="46">
        <v>7</v>
      </c>
      <c r="B327" s="47" t="str">
        <f>เตรียมข้อมูล!C14&amp;เตรียมข้อมูล!D14&amp;" "&amp;เตรียมข้อมูล!E14</f>
        <v xml:space="preserve"> </v>
      </c>
      <c r="C327" s="104"/>
      <c r="D327" s="104"/>
      <c r="E327" s="104"/>
      <c r="F327" s="48">
        <f t="shared" si="45"/>
        <v>0</v>
      </c>
      <c r="G327" s="104"/>
      <c r="H327" s="49">
        <f t="shared" si="46"/>
        <v>0</v>
      </c>
      <c r="I327" s="48" t="str">
        <f t="shared" si="47"/>
        <v>-</v>
      </c>
    </row>
    <row r="328" spans="1:9" ht="20.100000000000001" customHeight="1" x14ac:dyDescent="0.35">
      <c r="A328" s="46">
        <v>8</v>
      </c>
      <c r="B328" s="47" t="str">
        <f>เตรียมข้อมูล!C15&amp;เตรียมข้อมูล!D15&amp;" "&amp;เตรียมข้อมูล!E15</f>
        <v xml:space="preserve"> </v>
      </c>
      <c r="C328" s="104"/>
      <c r="D328" s="104"/>
      <c r="E328" s="104"/>
      <c r="F328" s="48">
        <f t="shared" si="45"/>
        <v>0</v>
      </c>
      <c r="G328" s="104"/>
      <c r="H328" s="49">
        <f t="shared" si="46"/>
        <v>0</v>
      </c>
      <c r="I328" s="48" t="str">
        <f t="shared" si="47"/>
        <v>-</v>
      </c>
    </row>
    <row r="329" spans="1:9" ht="20.100000000000001" customHeight="1" x14ac:dyDescent="0.35">
      <c r="A329" s="46">
        <v>9</v>
      </c>
      <c r="B329" s="47" t="str">
        <f>เตรียมข้อมูล!C16&amp;เตรียมข้อมูล!D16&amp;" "&amp;เตรียมข้อมูล!E16</f>
        <v xml:space="preserve"> </v>
      </c>
      <c r="C329" s="104"/>
      <c r="D329" s="104"/>
      <c r="E329" s="104"/>
      <c r="F329" s="48">
        <f t="shared" si="45"/>
        <v>0</v>
      </c>
      <c r="G329" s="104"/>
      <c r="H329" s="49">
        <f t="shared" si="46"/>
        <v>0</v>
      </c>
      <c r="I329" s="48" t="str">
        <f t="shared" si="47"/>
        <v>-</v>
      </c>
    </row>
    <row r="330" spans="1:9" ht="20.100000000000001" customHeight="1" x14ac:dyDescent="0.35">
      <c r="A330" s="46">
        <v>10</v>
      </c>
      <c r="B330" s="47" t="str">
        <f>เตรียมข้อมูล!C17&amp;เตรียมข้อมูล!D17&amp;" "&amp;เตรียมข้อมูล!E17</f>
        <v xml:space="preserve"> </v>
      </c>
      <c r="C330" s="104"/>
      <c r="D330" s="104"/>
      <c r="E330" s="104"/>
      <c r="F330" s="48">
        <f t="shared" si="45"/>
        <v>0</v>
      </c>
      <c r="G330" s="104"/>
      <c r="H330" s="49">
        <f t="shared" si="46"/>
        <v>0</v>
      </c>
      <c r="I330" s="48" t="str">
        <f t="shared" si="47"/>
        <v>-</v>
      </c>
    </row>
    <row r="331" spans="1:9" ht="20.100000000000001" customHeight="1" x14ac:dyDescent="0.35">
      <c r="A331" s="46">
        <v>11</v>
      </c>
      <c r="B331" s="47" t="str">
        <f>เตรียมข้อมูล!C18&amp;เตรียมข้อมูล!D18&amp;" "&amp;เตรียมข้อมูล!E18</f>
        <v xml:space="preserve"> </v>
      </c>
      <c r="C331" s="104"/>
      <c r="D331" s="104"/>
      <c r="E331" s="104"/>
      <c r="F331" s="48">
        <f t="shared" si="45"/>
        <v>0</v>
      </c>
      <c r="G331" s="104"/>
      <c r="H331" s="49">
        <f t="shared" si="46"/>
        <v>0</v>
      </c>
      <c r="I331" s="48" t="str">
        <f t="shared" si="47"/>
        <v>-</v>
      </c>
    </row>
    <row r="332" spans="1:9" ht="20.100000000000001" customHeight="1" x14ac:dyDescent="0.35">
      <c r="A332" s="46">
        <v>12</v>
      </c>
      <c r="B332" s="47" t="str">
        <f>เตรียมข้อมูล!C19&amp;เตรียมข้อมูล!D19&amp;" "&amp;เตรียมข้อมูล!E19</f>
        <v xml:space="preserve"> </v>
      </c>
      <c r="C332" s="104"/>
      <c r="D332" s="104"/>
      <c r="E332" s="104"/>
      <c r="F332" s="48">
        <f t="shared" si="45"/>
        <v>0</v>
      </c>
      <c r="G332" s="104"/>
      <c r="H332" s="49">
        <f t="shared" si="46"/>
        <v>0</v>
      </c>
      <c r="I332" s="48" t="str">
        <f t="shared" si="47"/>
        <v>-</v>
      </c>
    </row>
    <row r="333" spans="1:9" ht="20.100000000000001" customHeight="1" x14ac:dyDescent="0.35">
      <c r="A333" s="46">
        <v>13</v>
      </c>
      <c r="B333" s="47" t="str">
        <f>เตรียมข้อมูล!C20&amp;เตรียมข้อมูล!D20&amp;" "&amp;เตรียมข้อมูล!E20</f>
        <v xml:space="preserve"> </v>
      </c>
      <c r="C333" s="104"/>
      <c r="D333" s="104"/>
      <c r="E333" s="104"/>
      <c r="F333" s="48">
        <f t="shared" si="45"/>
        <v>0</v>
      </c>
      <c r="G333" s="104"/>
      <c r="H333" s="49">
        <f t="shared" si="46"/>
        <v>0</v>
      </c>
      <c r="I333" s="48" t="str">
        <f t="shared" si="47"/>
        <v>-</v>
      </c>
    </row>
    <row r="334" spans="1:9" ht="20.100000000000001" customHeight="1" x14ac:dyDescent="0.35">
      <c r="A334" s="46">
        <v>14</v>
      </c>
      <c r="B334" s="47" t="str">
        <f>เตรียมข้อมูล!C21&amp;เตรียมข้อมูล!D21&amp;" "&amp;เตรียมข้อมูล!E21</f>
        <v xml:space="preserve"> </v>
      </c>
      <c r="C334" s="104"/>
      <c r="D334" s="104"/>
      <c r="E334" s="104"/>
      <c r="F334" s="48">
        <f t="shared" si="45"/>
        <v>0</v>
      </c>
      <c r="G334" s="104"/>
      <c r="H334" s="49">
        <f t="shared" si="46"/>
        <v>0</v>
      </c>
      <c r="I334" s="48" t="str">
        <f t="shared" si="47"/>
        <v>-</v>
      </c>
    </row>
    <row r="335" spans="1:9" ht="20.100000000000001" customHeight="1" x14ac:dyDescent="0.35">
      <c r="A335" s="46">
        <v>15</v>
      </c>
      <c r="B335" s="47" t="str">
        <f>เตรียมข้อมูล!C22&amp;เตรียมข้อมูล!D22&amp;" "&amp;เตรียมข้อมูล!E22</f>
        <v xml:space="preserve"> </v>
      </c>
      <c r="C335" s="104"/>
      <c r="D335" s="104"/>
      <c r="E335" s="104"/>
      <c r="F335" s="48">
        <f t="shared" si="45"/>
        <v>0</v>
      </c>
      <c r="G335" s="104"/>
      <c r="H335" s="49">
        <f t="shared" si="46"/>
        <v>0</v>
      </c>
      <c r="I335" s="48" t="str">
        <f t="shared" si="47"/>
        <v>-</v>
      </c>
    </row>
    <row r="336" spans="1:9" ht="20.100000000000001" customHeight="1" x14ac:dyDescent="0.35">
      <c r="A336" s="46">
        <v>16</v>
      </c>
      <c r="B336" s="47" t="str">
        <f>เตรียมข้อมูล!C23&amp;เตรียมข้อมูล!D23&amp;" "&amp;เตรียมข้อมูล!E23</f>
        <v xml:space="preserve"> </v>
      </c>
      <c r="C336" s="104"/>
      <c r="D336" s="104"/>
      <c r="E336" s="104"/>
      <c r="F336" s="48">
        <f t="shared" si="45"/>
        <v>0</v>
      </c>
      <c r="G336" s="104"/>
      <c r="H336" s="49">
        <f t="shared" si="46"/>
        <v>0</v>
      </c>
      <c r="I336" s="48" t="str">
        <f t="shared" si="47"/>
        <v>-</v>
      </c>
    </row>
    <row r="337" spans="1:9" ht="20.100000000000001" customHeight="1" x14ac:dyDescent="0.35">
      <c r="A337" s="46">
        <v>17</v>
      </c>
      <c r="B337" s="47" t="str">
        <f>เตรียมข้อมูล!C24&amp;เตรียมข้อมูล!D24&amp;" "&amp;เตรียมข้อมูล!E24</f>
        <v xml:space="preserve"> </v>
      </c>
      <c r="C337" s="104"/>
      <c r="D337" s="104"/>
      <c r="E337" s="104"/>
      <c r="F337" s="48">
        <f t="shared" si="45"/>
        <v>0</v>
      </c>
      <c r="G337" s="104"/>
      <c r="H337" s="49">
        <f t="shared" si="46"/>
        <v>0</v>
      </c>
      <c r="I337" s="48" t="str">
        <f t="shared" si="47"/>
        <v>-</v>
      </c>
    </row>
    <row r="338" spans="1:9" ht="20.100000000000001" customHeight="1" x14ac:dyDescent="0.35">
      <c r="A338" s="46">
        <v>18</v>
      </c>
      <c r="B338" s="47" t="str">
        <f>เตรียมข้อมูล!C25&amp;เตรียมข้อมูล!D25&amp;" "&amp;เตรียมข้อมูล!E25</f>
        <v xml:space="preserve"> </v>
      </c>
      <c r="C338" s="104"/>
      <c r="D338" s="104"/>
      <c r="E338" s="104"/>
      <c r="F338" s="48">
        <f t="shared" si="45"/>
        <v>0</v>
      </c>
      <c r="G338" s="104"/>
      <c r="H338" s="49">
        <f t="shared" si="46"/>
        <v>0</v>
      </c>
      <c r="I338" s="48" t="str">
        <f t="shared" si="47"/>
        <v>-</v>
      </c>
    </row>
    <row r="339" spans="1:9" ht="20.100000000000001" customHeight="1" x14ac:dyDescent="0.35">
      <c r="A339" s="46">
        <v>19</v>
      </c>
      <c r="B339" s="47" t="str">
        <f>เตรียมข้อมูล!C26&amp;เตรียมข้อมูล!D26&amp;" "&amp;เตรียมข้อมูล!E26</f>
        <v xml:space="preserve"> </v>
      </c>
      <c r="C339" s="104"/>
      <c r="D339" s="104"/>
      <c r="E339" s="104"/>
      <c r="F339" s="48">
        <f t="shared" si="45"/>
        <v>0</v>
      </c>
      <c r="G339" s="104"/>
      <c r="H339" s="49">
        <f t="shared" si="46"/>
        <v>0</v>
      </c>
      <c r="I339" s="48" t="str">
        <f t="shared" si="47"/>
        <v>-</v>
      </c>
    </row>
    <row r="340" spans="1:9" ht="20.100000000000001" customHeight="1" x14ac:dyDescent="0.35">
      <c r="A340" s="46">
        <v>20</v>
      </c>
      <c r="B340" s="47" t="str">
        <f>เตรียมข้อมูล!C27&amp;เตรียมข้อมูล!D27&amp;" "&amp;เตรียมข้อมูล!E27</f>
        <v xml:space="preserve"> </v>
      </c>
      <c r="C340" s="104"/>
      <c r="D340" s="104"/>
      <c r="E340" s="104"/>
      <c r="F340" s="48">
        <f t="shared" si="45"/>
        <v>0</v>
      </c>
      <c r="G340" s="104"/>
      <c r="H340" s="49">
        <f t="shared" si="46"/>
        <v>0</v>
      </c>
      <c r="I340" s="48" t="str">
        <f t="shared" si="47"/>
        <v>-</v>
      </c>
    </row>
    <row r="341" spans="1:9" ht="20.100000000000001" customHeight="1" x14ac:dyDescent="0.35">
      <c r="A341" s="46">
        <v>21</v>
      </c>
      <c r="B341" s="47" t="str">
        <f>เตรียมข้อมูล!C28&amp;เตรียมข้อมูล!D28&amp;" "&amp;เตรียมข้อมูล!E28</f>
        <v xml:space="preserve"> </v>
      </c>
      <c r="C341" s="104"/>
      <c r="D341" s="104"/>
      <c r="E341" s="104"/>
      <c r="F341" s="48">
        <f t="shared" si="45"/>
        <v>0</v>
      </c>
      <c r="G341" s="104"/>
      <c r="H341" s="49">
        <f t="shared" si="46"/>
        <v>0</v>
      </c>
      <c r="I341" s="48" t="str">
        <f t="shared" si="47"/>
        <v>-</v>
      </c>
    </row>
    <row r="342" spans="1:9" ht="20.100000000000001" customHeight="1" x14ac:dyDescent="0.35">
      <c r="A342" s="46">
        <v>22</v>
      </c>
      <c r="B342" s="47" t="str">
        <f>เตรียมข้อมูล!C29&amp;เตรียมข้อมูล!D29&amp;" "&amp;เตรียมข้อมูล!E29</f>
        <v xml:space="preserve"> </v>
      </c>
      <c r="C342" s="104"/>
      <c r="D342" s="104"/>
      <c r="E342" s="104"/>
      <c r="F342" s="48">
        <f t="shared" si="45"/>
        <v>0</v>
      </c>
      <c r="G342" s="104"/>
      <c r="H342" s="49">
        <f t="shared" si="46"/>
        <v>0</v>
      </c>
      <c r="I342" s="48" t="str">
        <f t="shared" si="47"/>
        <v>-</v>
      </c>
    </row>
    <row r="343" spans="1:9" ht="20.100000000000001" customHeight="1" x14ac:dyDescent="0.35">
      <c r="A343" s="46">
        <v>23</v>
      </c>
      <c r="B343" s="47" t="str">
        <f>เตรียมข้อมูล!C30&amp;เตรียมข้อมูล!D30&amp;" "&amp;เตรียมข้อมูล!E30</f>
        <v xml:space="preserve"> </v>
      </c>
      <c r="C343" s="104"/>
      <c r="D343" s="104"/>
      <c r="E343" s="104"/>
      <c r="F343" s="48">
        <f t="shared" si="45"/>
        <v>0</v>
      </c>
      <c r="G343" s="104"/>
      <c r="H343" s="49">
        <f t="shared" si="46"/>
        <v>0</v>
      </c>
      <c r="I343" s="48" t="str">
        <f t="shared" si="47"/>
        <v>-</v>
      </c>
    </row>
    <row r="344" spans="1:9" ht="20.100000000000001" customHeight="1" x14ac:dyDescent="0.35">
      <c r="A344" s="46">
        <v>24</v>
      </c>
      <c r="B344" s="47" t="str">
        <f>เตรียมข้อมูล!C31&amp;เตรียมข้อมูล!D31&amp;" "&amp;เตรียมข้อมูล!E31</f>
        <v xml:space="preserve"> </v>
      </c>
      <c r="C344" s="104"/>
      <c r="D344" s="104"/>
      <c r="E344" s="104"/>
      <c r="F344" s="48">
        <f t="shared" si="45"/>
        <v>0</v>
      </c>
      <c r="G344" s="104"/>
      <c r="H344" s="49">
        <f t="shared" si="46"/>
        <v>0</v>
      </c>
      <c r="I344" s="48" t="str">
        <f t="shared" si="47"/>
        <v>-</v>
      </c>
    </row>
    <row r="345" spans="1:9" ht="20.100000000000001" customHeight="1" x14ac:dyDescent="0.35">
      <c r="A345" s="46">
        <v>25</v>
      </c>
      <c r="B345" s="47" t="str">
        <f>เตรียมข้อมูล!C32&amp;เตรียมข้อมูล!D32&amp;" "&amp;เตรียมข้อมูล!E32</f>
        <v xml:space="preserve"> </v>
      </c>
      <c r="C345" s="104"/>
      <c r="D345" s="104"/>
      <c r="E345" s="104"/>
      <c r="F345" s="48">
        <f t="shared" si="45"/>
        <v>0</v>
      </c>
      <c r="G345" s="104"/>
      <c r="H345" s="49">
        <f t="shared" si="46"/>
        <v>0</v>
      </c>
      <c r="I345" s="48" t="str">
        <f t="shared" si="47"/>
        <v>-</v>
      </c>
    </row>
    <row r="346" spans="1:9" ht="20.100000000000001" customHeight="1" x14ac:dyDescent="0.35">
      <c r="A346" s="136" t="s">
        <v>21</v>
      </c>
      <c r="B346" s="136"/>
      <c r="C346" s="49">
        <f>SUM(C321:C345)</f>
        <v>0</v>
      </c>
      <c r="D346" s="49">
        <f t="shared" ref="D346:H346" si="48">SUM(D321:D345)</f>
        <v>0</v>
      </c>
      <c r="E346" s="49">
        <f t="shared" si="48"/>
        <v>0</v>
      </c>
      <c r="F346" s="49">
        <f t="shared" si="48"/>
        <v>0</v>
      </c>
      <c r="G346" s="49">
        <f t="shared" si="48"/>
        <v>0</v>
      </c>
      <c r="H346" s="49">
        <f t="shared" si="48"/>
        <v>0</v>
      </c>
      <c r="I346" s="48" t="s">
        <v>23</v>
      </c>
    </row>
    <row r="347" spans="1:9" ht="20.100000000000001" customHeight="1" x14ac:dyDescent="0.35">
      <c r="A347" s="136" t="s">
        <v>22</v>
      </c>
      <c r="B347" s="136"/>
      <c r="C347" s="50" t="e">
        <f>C346/(C320*COUNTIF(C321:C345,"&gt;0"))*100</f>
        <v>#DIV/0!</v>
      </c>
      <c r="D347" s="50" t="e">
        <f t="shared" ref="D347:H347" si="49">D346/(D320*COUNTIF(D321:D345,"&gt;0"))*100</f>
        <v>#DIV/0!</v>
      </c>
      <c r="E347" s="50" t="e">
        <f t="shared" si="49"/>
        <v>#DIV/0!</v>
      </c>
      <c r="F347" s="50" t="e">
        <f t="shared" si="49"/>
        <v>#DIV/0!</v>
      </c>
      <c r="G347" s="50" t="e">
        <f t="shared" si="49"/>
        <v>#DIV/0!</v>
      </c>
      <c r="H347" s="50" t="e">
        <f t="shared" si="49"/>
        <v>#DIV/0!</v>
      </c>
      <c r="I347" s="48" t="s">
        <v>23</v>
      </c>
    </row>
    <row r="349" spans="1:9" ht="20.100000000000001" customHeight="1" x14ac:dyDescent="0.35">
      <c r="A349" s="137" t="s">
        <v>15</v>
      </c>
      <c r="B349" s="137"/>
      <c r="D349" s="137" t="s">
        <v>110</v>
      </c>
      <c r="E349" s="137"/>
      <c r="F349" s="137"/>
      <c r="G349" s="137"/>
      <c r="H349" s="137"/>
    </row>
    <row r="350" spans="1:9" ht="20.100000000000001" customHeight="1" x14ac:dyDescent="0.35">
      <c r="A350" s="137" t="str">
        <f>"("&amp;(ข้อมูลครูผู้สอน!$C$15)&amp;")"</f>
        <v>(ยังไม่ระบุ)</v>
      </c>
      <c r="B350" s="137"/>
      <c r="D350" s="137" t="str">
        <f>"("&amp;(เตรียมข้อมูล!$E$4)&amp;")"</f>
        <v>(นางประไพพรรณ วรนาม)</v>
      </c>
      <c r="E350" s="137"/>
      <c r="F350" s="137"/>
      <c r="G350" s="137"/>
      <c r="H350" s="137"/>
    </row>
    <row r="351" spans="1:9" ht="24.95" customHeight="1" x14ac:dyDescent="0.35">
      <c r="A351" s="131"/>
      <c r="B351" s="39" t="str">
        <f>"โรงเรียน"&amp;เตรียมข้อมูล!$E$2</f>
        <v>โรงเรียนห้วยทรายวิทยา</v>
      </c>
      <c r="C351" s="40" t="str">
        <f>"ตารางคะแนนรายวิชา "&amp;ข้อมูลครูผู้สอน!$B$16</f>
        <v>ตารางคะแนนรายวิชา อ่าน คิด วิเคราะห์ เขียน</v>
      </c>
    </row>
    <row r="352" spans="1:9" ht="24.95" customHeight="1" x14ac:dyDescent="0.35">
      <c r="A352" s="131"/>
      <c r="B352" s="42" t="s">
        <v>19</v>
      </c>
      <c r="C352" s="43" t="str">
        <f>เตรียมข้อมูล!$E$1</f>
        <v>ยังไม่ระบุ</v>
      </c>
    </row>
    <row r="353" spans="1:9" ht="24.95" customHeight="1" x14ac:dyDescent="0.35">
      <c r="A353" s="132"/>
      <c r="B353" s="42" t="s">
        <v>24</v>
      </c>
      <c r="C353" s="44" t="str">
        <f>"ปีการศึกษา"&amp;" "&amp;(เตรียมข้อมูล!$E$6)</f>
        <v>ปีการศึกษา ยังไม่ระบุ</v>
      </c>
      <c r="F353" s="45"/>
    </row>
    <row r="354" spans="1:9" ht="112.5" customHeight="1" x14ac:dyDescent="0.35">
      <c r="A354" s="133" t="s">
        <v>0</v>
      </c>
      <c r="B354" s="133" t="s">
        <v>36</v>
      </c>
      <c r="C354" s="102" t="s">
        <v>103</v>
      </c>
      <c r="D354" s="102" t="s">
        <v>104</v>
      </c>
      <c r="E354" s="102" t="s">
        <v>105</v>
      </c>
      <c r="F354" s="102" t="s">
        <v>106</v>
      </c>
      <c r="G354" s="102" t="s">
        <v>11</v>
      </c>
      <c r="H354" s="138" t="s">
        <v>107</v>
      </c>
      <c r="I354" s="138" t="s">
        <v>102</v>
      </c>
    </row>
    <row r="355" spans="1:9" ht="20.100000000000001" customHeight="1" x14ac:dyDescent="0.35">
      <c r="A355" s="133"/>
      <c r="B355" s="133"/>
      <c r="C355" s="100">
        <v>25</v>
      </c>
      <c r="D355" s="100">
        <v>25</v>
      </c>
      <c r="E355" s="100">
        <v>25</v>
      </c>
      <c r="F355" s="100">
        <v>25</v>
      </c>
      <c r="G355" s="100">
        <v>100</v>
      </c>
      <c r="H355" s="138"/>
      <c r="I355" s="138"/>
    </row>
    <row r="356" spans="1:9" ht="20.100000000000001" customHeight="1" x14ac:dyDescent="0.35">
      <c r="A356" s="46">
        <v>1</v>
      </c>
      <c r="B356" s="47" t="str">
        <f>เตรียมข้อมูล!C8&amp;เตรียมข้อมูล!D8&amp;" "&amp;เตรียมข้อมูล!E8</f>
        <v xml:space="preserve"> </v>
      </c>
      <c r="C356" s="104"/>
      <c r="D356" s="104"/>
      <c r="E356" s="104"/>
      <c r="F356" s="104"/>
      <c r="G356" s="48">
        <f>SUM(C356:F356)</f>
        <v>0</v>
      </c>
      <c r="H356" s="48" t="str">
        <f>IF(G356&gt;=80,"3",IF(G356&gt;=60,"2",IF(G356&gt;=50,"1",IF(G356&lt;=49,"-"))))</f>
        <v>-</v>
      </c>
      <c r="I356" s="48" t="str">
        <f>IF(G356&gt;=80,"ดีเยี่ยม",IF(G356&gt;=60,"ดี",IF(G356&gt;=50,"ผ่าน",IF(G356&lt;=49,"-"))))</f>
        <v>-</v>
      </c>
    </row>
    <row r="357" spans="1:9" ht="20.100000000000001" customHeight="1" x14ac:dyDescent="0.35">
      <c r="A357" s="46">
        <v>2</v>
      </c>
      <c r="B357" s="47" t="str">
        <f>เตรียมข้อมูล!C9&amp;เตรียมข้อมูล!D9&amp;" "&amp;เตรียมข้อมูล!E9</f>
        <v xml:space="preserve"> </v>
      </c>
      <c r="C357" s="104"/>
      <c r="D357" s="104"/>
      <c r="E357" s="104"/>
      <c r="F357" s="104"/>
      <c r="G357" s="48">
        <f t="shared" ref="G357:G380" si="50">SUM(C357:F357)</f>
        <v>0</v>
      </c>
      <c r="H357" s="48" t="str">
        <f t="shared" ref="H357:H380" si="51">IF(G357&gt;=80,"3",IF(G357&gt;=60,"2",IF(G357&gt;=50,"1",IF(G357&lt;=49,"-"))))</f>
        <v>-</v>
      </c>
      <c r="I357" s="48" t="str">
        <f t="shared" ref="I357:I380" si="52">IF(G357&gt;=80,"ดีเยี่ยม",IF(G357&gt;=60,"ดี",IF(G357&gt;=50,"ผ่าน",IF(G357&lt;=49,"-"))))</f>
        <v>-</v>
      </c>
    </row>
    <row r="358" spans="1:9" ht="20.100000000000001" customHeight="1" x14ac:dyDescent="0.35">
      <c r="A358" s="46">
        <v>3</v>
      </c>
      <c r="B358" s="47" t="str">
        <f>เตรียมข้อมูล!C10&amp;เตรียมข้อมูล!D10&amp;" "&amp;เตรียมข้อมูล!E10</f>
        <v xml:space="preserve"> </v>
      </c>
      <c r="C358" s="104"/>
      <c r="D358" s="104"/>
      <c r="E358" s="104"/>
      <c r="F358" s="104"/>
      <c r="G358" s="48">
        <f t="shared" si="50"/>
        <v>0</v>
      </c>
      <c r="H358" s="48" t="str">
        <f t="shared" si="51"/>
        <v>-</v>
      </c>
      <c r="I358" s="48" t="str">
        <f t="shared" si="52"/>
        <v>-</v>
      </c>
    </row>
    <row r="359" spans="1:9" ht="20.100000000000001" customHeight="1" x14ac:dyDescent="0.35">
      <c r="A359" s="46">
        <v>4</v>
      </c>
      <c r="B359" s="47" t="str">
        <f>เตรียมข้อมูล!C11&amp;เตรียมข้อมูล!D11&amp;" "&amp;เตรียมข้อมูล!E11</f>
        <v xml:space="preserve"> </v>
      </c>
      <c r="C359" s="104"/>
      <c r="D359" s="104"/>
      <c r="E359" s="104"/>
      <c r="F359" s="104"/>
      <c r="G359" s="48">
        <f t="shared" si="50"/>
        <v>0</v>
      </c>
      <c r="H359" s="48" t="str">
        <f t="shared" si="51"/>
        <v>-</v>
      </c>
      <c r="I359" s="48" t="str">
        <f t="shared" si="52"/>
        <v>-</v>
      </c>
    </row>
    <row r="360" spans="1:9" ht="20.100000000000001" customHeight="1" x14ac:dyDescent="0.35">
      <c r="A360" s="46">
        <v>5</v>
      </c>
      <c r="B360" s="47" t="str">
        <f>เตรียมข้อมูล!C12&amp;เตรียมข้อมูล!D12&amp;" "&amp;เตรียมข้อมูล!E12</f>
        <v xml:space="preserve"> </v>
      </c>
      <c r="C360" s="104"/>
      <c r="D360" s="104"/>
      <c r="E360" s="104"/>
      <c r="F360" s="104"/>
      <c r="G360" s="48">
        <f t="shared" si="50"/>
        <v>0</v>
      </c>
      <c r="H360" s="48" t="str">
        <f t="shared" si="51"/>
        <v>-</v>
      </c>
      <c r="I360" s="48" t="str">
        <f t="shared" si="52"/>
        <v>-</v>
      </c>
    </row>
    <row r="361" spans="1:9" ht="20.100000000000001" customHeight="1" x14ac:dyDescent="0.35">
      <c r="A361" s="46">
        <v>6</v>
      </c>
      <c r="B361" s="47" t="str">
        <f>เตรียมข้อมูล!C13&amp;เตรียมข้อมูล!D13&amp;" "&amp;เตรียมข้อมูล!E13</f>
        <v xml:space="preserve"> </v>
      </c>
      <c r="C361" s="104"/>
      <c r="D361" s="104"/>
      <c r="E361" s="104"/>
      <c r="F361" s="104"/>
      <c r="G361" s="48">
        <f t="shared" si="50"/>
        <v>0</v>
      </c>
      <c r="H361" s="48" t="str">
        <f t="shared" si="51"/>
        <v>-</v>
      </c>
      <c r="I361" s="48" t="str">
        <f t="shared" si="52"/>
        <v>-</v>
      </c>
    </row>
    <row r="362" spans="1:9" ht="20.100000000000001" customHeight="1" x14ac:dyDescent="0.35">
      <c r="A362" s="46">
        <v>7</v>
      </c>
      <c r="B362" s="47" t="str">
        <f>เตรียมข้อมูล!C14&amp;เตรียมข้อมูล!D14&amp;" "&amp;เตรียมข้อมูล!E14</f>
        <v xml:space="preserve"> </v>
      </c>
      <c r="C362" s="104"/>
      <c r="D362" s="104"/>
      <c r="E362" s="104"/>
      <c r="F362" s="104"/>
      <c r="G362" s="48">
        <f t="shared" si="50"/>
        <v>0</v>
      </c>
      <c r="H362" s="48" t="str">
        <f t="shared" si="51"/>
        <v>-</v>
      </c>
      <c r="I362" s="48" t="str">
        <f t="shared" si="52"/>
        <v>-</v>
      </c>
    </row>
    <row r="363" spans="1:9" ht="20.100000000000001" customHeight="1" x14ac:dyDescent="0.35">
      <c r="A363" s="46">
        <v>8</v>
      </c>
      <c r="B363" s="47" t="str">
        <f>เตรียมข้อมูล!C15&amp;เตรียมข้อมูล!D15&amp;" "&amp;เตรียมข้อมูล!E15</f>
        <v xml:space="preserve"> </v>
      </c>
      <c r="C363" s="104"/>
      <c r="D363" s="104"/>
      <c r="E363" s="104"/>
      <c r="F363" s="104"/>
      <c r="G363" s="48">
        <f t="shared" si="50"/>
        <v>0</v>
      </c>
      <c r="H363" s="48" t="str">
        <f t="shared" si="51"/>
        <v>-</v>
      </c>
      <c r="I363" s="48" t="str">
        <f t="shared" si="52"/>
        <v>-</v>
      </c>
    </row>
    <row r="364" spans="1:9" ht="20.100000000000001" customHeight="1" x14ac:dyDescent="0.35">
      <c r="A364" s="46">
        <v>9</v>
      </c>
      <c r="B364" s="47" t="str">
        <f>เตรียมข้อมูล!C16&amp;เตรียมข้อมูล!D16&amp;" "&amp;เตรียมข้อมูล!E16</f>
        <v xml:space="preserve"> </v>
      </c>
      <c r="C364" s="104"/>
      <c r="D364" s="104"/>
      <c r="E364" s="104"/>
      <c r="F364" s="104"/>
      <c r="G364" s="48">
        <f t="shared" si="50"/>
        <v>0</v>
      </c>
      <c r="H364" s="48" t="str">
        <f t="shared" si="51"/>
        <v>-</v>
      </c>
      <c r="I364" s="48" t="str">
        <f t="shared" si="52"/>
        <v>-</v>
      </c>
    </row>
    <row r="365" spans="1:9" ht="20.100000000000001" customHeight="1" x14ac:dyDescent="0.35">
      <c r="A365" s="46">
        <v>10</v>
      </c>
      <c r="B365" s="47" t="str">
        <f>เตรียมข้อมูล!C17&amp;เตรียมข้อมูล!D17&amp;" "&amp;เตรียมข้อมูล!E17</f>
        <v xml:space="preserve"> </v>
      </c>
      <c r="C365" s="104"/>
      <c r="D365" s="104"/>
      <c r="E365" s="104"/>
      <c r="F365" s="104"/>
      <c r="G365" s="48">
        <f t="shared" si="50"/>
        <v>0</v>
      </c>
      <c r="H365" s="48" t="str">
        <f t="shared" si="51"/>
        <v>-</v>
      </c>
      <c r="I365" s="48" t="str">
        <f t="shared" si="52"/>
        <v>-</v>
      </c>
    </row>
    <row r="366" spans="1:9" ht="20.100000000000001" customHeight="1" x14ac:dyDescent="0.35">
      <c r="A366" s="46">
        <v>11</v>
      </c>
      <c r="B366" s="47" t="str">
        <f>เตรียมข้อมูล!C18&amp;เตรียมข้อมูล!D18&amp;" "&amp;เตรียมข้อมูล!E18</f>
        <v xml:space="preserve"> </v>
      </c>
      <c r="C366" s="104"/>
      <c r="D366" s="104"/>
      <c r="E366" s="104"/>
      <c r="F366" s="104"/>
      <c r="G366" s="48">
        <f t="shared" si="50"/>
        <v>0</v>
      </c>
      <c r="H366" s="48" t="str">
        <f t="shared" si="51"/>
        <v>-</v>
      </c>
      <c r="I366" s="48" t="str">
        <f t="shared" si="52"/>
        <v>-</v>
      </c>
    </row>
    <row r="367" spans="1:9" ht="20.100000000000001" customHeight="1" x14ac:dyDescent="0.35">
      <c r="A367" s="46">
        <v>12</v>
      </c>
      <c r="B367" s="47" t="str">
        <f>เตรียมข้อมูล!C19&amp;เตรียมข้อมูล!D19&amp;" "&amp;เตรียมข้อมูล!E19</f>
        <v xml:space="preserve"> </v>
      </c>
      <c r="C367" s="104"/>
      <c r="D367" s="104"/>
      <c r="E367" s="104"/>
      <c r="F367" s="104"/>
      <c r="G367" s="48">
        <f t="shared" si="50"/>
        <v>0</v>
      </c>
      <c r="H367" s="48" t="str">
        <f t="shared" si="51"/>
        <v>-</v>
      </c>
      <c r="I367" s="48" t="str">
        <f t="shared" si="52"/>
        <v>-</v>
      </c>
    </row>
    <row r="368" spans="1:9" ht="20.100000000000001" customHeight="1" x14ac:dyDescent="0.35">
      <c r="A368" s="46">
        <v>13</v>
      </c>
      <c r="B368" s="47" t="str">
        <f>เตรียมข้อมูล!C20&amp;เตรียมข้อมูล!D20&amp;" "&amp;เตรียมข้อมูล!E20</f>
        <v xml:space="preserve"> </v>
      </c>
      <c r="C368" s="104"/>
      <c r="D368" s="104"/>
      <c r="E368" s="104"/>
      <c r="F368" s="104"/>
      <c r="G368" s="48">
        <f t="shared" si="50"/>
        <v>0</v>
      </c>
      <c r="H368" s="48" t="str">
        <f t="shared" si="51"/>
        <v>-</v>
      </c>
      <c r="I368" s="48" t="str">
        <f t="shared" si="52"/>
        <v>-</v>
      </c>
    </row>
    <row r="369" spans="1:9" ht="20.100000000000001" customHeight="1" x14ac:dyDescent="0.35">
      <c r="A369" s="46">
        <v>14</v>
      </c>
      <c r="B369" s="47" t="str">
        <f>เตรียมข้อมูล!C21&amp;เตรียมข้อมูล!D21&amp;" "&amp;เตรียมข้อมูล!E21</f>
        <v xml:space="preserve"> </v>
      </c>
      <c r="C369" s="104"/>
      <c r="D369" s="104"/>
      <c r="E369" s="104"/>
      <c r="F369" s="104"/>
      <c r="G369" s="48">
        <f t="shared" si="50"/>
        <v>0</v>
      </c>
      <c r="H369" s="48" t="str">
        <f t="shared" si="51"/>
        <v>-</v>
      </c>
      <c r="I369" s="48" t="str">
        <f t="shared" si="52"/>
        <v>-</v>
      </c>
    </row>
    <row r="370" spans="1:9" ht="20.100000000000001" customHeight="1" x14ac:dyDescent="0.35">
      <c r="A370" s="46">
        <v>15</v>
      </c>
      <c r="B370" s="47" t="str">
        <f>เตรียมข้อมูล!C22&amp;เตรียมข้อมูล!D22&amp;" "&amp;เตรียมข้อมูล!E22</f>
        <v xml:space="preserve"> </v>
      </c>
      <c r="C370" s="104"/>
      <c r="D370" s="104"/>
      <c r="E370" s="104"/>
      <c r="F370" s="104"/>
      <c r="G370" s="48">
        <f t="shared" si="50"/>
        <v>0</v>
      </c>
      <c r="H370" s="48" t="str">
        <f t="shared" si="51"/>
        <v>-</v>
      </c>
      <c r="I370" s="48" t="str">
        <f t="shared" si="52"/>
        <v>-</v>
      </c>
    </row>
    <row r="371" spans="1:9" ht="20.100000000000001" customHeight="1" x14ac:dyDescent="0.35">
      <c r="A371" s="46">
        <v>16</v>
      </c>
      <c r="B371" s="47" t="str">
        <f>เตรียมข้อมูล!C23&amp;เตรียมข้อมูล!D23&amp;" "&amp;เตรียมข้อมูล!E23</f>
        <v xml:space="preserve"> </v>
      </c>
      <c r="C371" s="104"/>
      <c r="D371" s="104"/>
      <c r="E371" s="104"/>
      <c r="F371" s="104"/>
      <c r="G371" s="48">
        <f t="shared" si="50"/>
        <v>0</v>
      </c>
      <c r="H371" s="48" t="str">
        <f t="shared" si="51"/>
        <v>-</v>
      </c>
      <c r="I371" s="48" t="str">
        <f t="shared" si="52"/>
        <v>-</v>
      </c>
    </row>
    <row r="372" spans="1:9" ht="20.100000000000001" customHeight="1" x14ac:dyDescent="0.35">
      <c r="A372" s="46">
        <v>17</v>
      </c>
      <c r="B372" s="47" t="str">
        <f>เตรียมข้อมูล!C24&amp;เตรียมข้อมูล!D24&amp;" "&amp;เตรียมข้อมูล!E24</f>
        <v xml:space="preserve"> </v>
      </c>
      <c r="C372" s="104"/>
      <c r="D372" s="104"/>
      <c r="E372" s="104"/>
      <c r="F372" s="104"/>
      <c r="G372" s="48">
        <f t="shared" si="50"/>
        <v>0</v>
      </c>
      <c r="H372" s="48" t="str">
        <f t="shared" si="51"/>
        <v>-</v>
      </c>
      <c r="I372" s="48" t="str">
        <f t="shared" si="52"/>
        <v>-</v>
      </c>
    </row>
    <row r="373" spans="1:9" ht="20.100000000000001" customHeight="1" x14ac:dyDescent="0.35">
      <c r="A373" s="46">
        <v>18</v>
      </c>
      <c r="B373" s="47" t="str">
        <f>เตรียมข้อมูล!C25&amp;เตรียมข้อมูล!D25&amp;" "&amp;เตรียมข้อมูล!E25</f>
        <v xml:space="preserve"> </v>
      </c>
      <c r="C373" s="104"/>
      <c r="D373" s="104"/>
      <c r="E373" s="104"/>
      <c r="F373" s="104"/>
      <c r="G373" s="48">
        <f t="shared" si="50"/>
        <v>0</v>
      </c>
      <c r="H373" s="48" t="str">
        <f t="shared" si="51"/>
        <v>-</v>
      </c>
      <c r="I373" s="48" t="str">
        <f t="shared" si="52"/>
        <v>-</v>
      </c>
    </row>
    <row r="374" spans="1:9" ht="20.100000000000001" customHeight="1" x14ac:dyDescent="0.35">
      <c r="A374" s="46">
        <v>19</v>
      </c>
      <c r="B374" s="47" t="str">
        <f>เตรียมข้อมูล!C26&amp;เตรียมข้อมูล!D26&amp;" "&amp;เตรียมข้อมูล!E26</f>
        <v xml:space="preserve"> </v>
      </c>
      <c r="C374" s="104"/>
      <c r="D374" s="104"/>
      <c r="E374" s="104"/>
      <c r="F374" s="104"/>
      <c r="G374" s="48">
        <f t="shared" si="50"/>
        <v>0</v>
      </c>
      <c r="H374" s="48" t="str">
        <f t="shared" si="51"/>
        <v>-</v>
      </c>
      <c r="I374" s="48" t="str">
        <f t="shared" si="52"/>
        <v>-</v>
      </c>
    </row>
    <row r="375" spans="1:9" ht="20.100000000000001" customHeight="1" x14ac:dyDescent="0.35">
      <c r="A375" s="46">
        <v>20</v>
      </c>
      <c r="B375" s="47" t="str">
        <f>เตรียมข้อมูล!C27&amp;เตรียมข้อมูล!D27&amp;" "&amp;เตรียมข้อมูล!E27</f>
        <v xml:space="preserve"> </v>
      </c>
      <c r="C375" s="104"/>
      <c r="D375" s="104"/>
      <c r="E375" s="104"/>
      <c r="F375" s="104"/>
      <c r="G375" s="48">
        <f t="shared" si="50"/>
        <v>0</v>
      </c>
      <c r="H375" s="48" t="str">
        <f t="shared" si="51"/>
        <v>-</v>
      </c>
      <c r="I375" s="48" t="str">
        <f t="shared" si="52"/>
        <v>-</v>
      </c>
    </row>
    <row r="376" spans="1:9" ht="20.100000000000001" customHeight="1" x14ac:dyDescent="0.35">
      <c r="A376" s="46">
        <v>21</v>
      </c>
      <c r="B376" s="47" t="str">
        <f>เตรียมข้อมูล!C28&amp;เตรียมข้อมูล!D28&amp;" "&amp;เตรียมข้อมูล!E28</f>
        <v xml:space="preserve"> </v>
      </c>
      <c r="C376" s="104"/>
      <c r="D376" s="104"/>
      <c r="E376" s="104"/>
      <c r="F376" s="104"/>
      <c r="G376" s="48">
        <f t="shared" si="50"/>
        <v>0</v>
      </c>
      <c r="H376" s="48" t="str">
        <f t="shared" si="51"/>
        <v>-</v>
      </c>
      <c r="I376" s="48" t="str">
        <f t="shared" si="52"/>
        <v>-</v>
      </c>
    </row>
    <row r="377" spans="1:9" ht="20.100000000000001" customHeight="1" x14ac:dyDescent="0.35">
      <c r="A377" s="46">
        <v>22</v>
      </c>
      <c r="B377" s="47" t="str">
        <f>เตรียมข้อมูล!C29&amp;เตรียมข้อมูล!D29&amp;" "&amp;เตรียมข้อมูล!E29</f>
        <v xml:space="preserve"> </v>
      </c>
      <c r="C377" s="104"/>
      <c r="D377" s="104"/>
      <c r="E377" s="104"/>
      <c r="F377" s="104"/>
      <c r="G377" s="48">
        <f t="shared" si="50"/>
        <v>0</v>
      </c>
      <c r="H377" s="48" t="str">
        <f t="shared" si="51"/>
        <v>-</v>
      </c>
      <c r="I377" s="48" t="str">
        <f t="shared" si="52"/>
        <v>-</v>
      </c>
    </row>
    <row r="378" spans="1:9" ht="20.100000000000001" customHeight="1" x14ac:dyDescent="0.35">
      <c r="A378" s="46">
        <v>23</v>
      </c>
      <c r="B378" s="47" t="str">
        <f>เตรียมข้อมูล!C30&amp;เตรียมข้อมูล!D30&amp;" "&amp;เตรียมข้อมูล!E30</f>
        <v xml:space="preserve"> </v>
      </c>
      <c r="C378" s="104"/>
      <c r="D378" s="104"/>
      <c r="E378" s="104"/>
      <c r="F378" s="104"/>
      <c r="G378" s="48">
        <f t="shared" si="50"/>
        <v>0</v>
      </c>
      <c r="H378" s="48" t="str">
        <f t="shared" si="51"/>
        <v>-</v>
      </c>
      <c r="I378" s="48" t="str">
        <f t="shared" si="52"/>
        <v>-</v>
      </c>
    </row>
    <row r="379" spans="1:9" ht="20.100000000000001" customHeight="1" x14ac:dyDescent="0.35">
      <c r="A379" s="46">
        <v>24</v>
      </c>
      <c r="B379" s="47" t="str">
        <f>เตรียมข้อมูล!C31&amp;เตรียมข้อมูล!D31&amp;" "&amp;เตรียมข้อมูล!E31</f>
        <v xml:space="preserve"> </v>
      </c>
      <c r="C379" s="104"/>
      <c r="D379" s="104"/>
      <c r="E379" s="104"/>
      <c r="F379" s="104"/>
      <c r="G379" s="48">
        <f t="shared" si="50"/>
        <v>0</v>
      </c>
      <c r="H379" s="48" t="str">
        <f t="shared" si="51"/>
        <v>-</v>
      </c>
      <c r="I379" s="48" t="str">
        <f t="shared" si="52"/>
        <v>-</v>
      </c>
    </row>
    <row r="380" spans="1:9" ht="20.100000000000001" customHeight="1" x14ac:dyDescent="0.35">
      <c r="A380" s="46">
        <v>25</v>
      </c>
      <c r="B380" s="47" t="str">
        <f>เตรียมข้อมูล!C32&amp;เตรียมข้อมูล!D32&amp;" "&amp;เตรียมข้อมูล!E32</f>
        <v xml:space="preserve"> </v>
      </c>
      <c r="C380" s="104"/>
      <c r="D380" s="104"/>
      <c r="E380" s="104"/>
      <c r="F380" s="104"/>
      <c r="G380" s="48">
        <f t="shared" si="50"/>
        <v>0</v>
      </c>
      <c r="H380" s="49" t="str">
        <f t="shared" si="51"/>
        <v>-</v>
      </c>
      <c r="I380" s="48" t="str">
        <f t="shared" si="52"/>
        <v>-</v>
      </c>
    </row>
    <row r="381" spans="1:9" ht="20.100000000000001" customHeight="1" x14ac:dyDescent="0.35">
      <c r="A381" s="136" t="s">
        <v>21</v>
      </c>
      <c r="B381" s="136"/>
      <c r="C381" s="49">
        <f>SUM(C356:C380)</f>
        <v>0</v>
      </c>
      <c r="D381" s="49">
        <f t="shared" ref="D381:G381" si="53">SUM(D356:D380)</f>
        <v>0</v>
      </c>
      <c r="E381" s="49">
        <f t="shared" si="53"/>
        <v>0</v>
      </c>
      <c r="F381" s="49">
        <f t="shared" si="53"/>
        <v>0</v>
      </c>
      <c r="G381" s="49">
        <f t="shared" si="53"/>
        <v>0</v>
      </c>
      <c r="H381" s="139" t="s">
        <v>108</v>
      </c>
      <c r="I381" s="139"/>
    </row>
    <row r="382" spans="1:9" ht="20.100000000000001" customHeight="1" x14ac:dyDescent="0.35">
      <c r="A382" s="136" t="s">
        <v>22</v>
      </c>
      <c r="B382" s="136"/>
      <c r="C382" s="50" t="e">
        <f>C381/(C355*COUNTIF(C356:C380,"&gt;0"))*100</f>
        <v>#DIV/0!</v>
      </c>
      <c r="D382" s="50" t="e">
        <f t="shared" ref="D382:G382" si="54">D381/(D355*COUNTIF(D356:D380,"&gt;0"))*100</f>
        <v>#DIV/0!</v>
      </c>
      <c r="E382" s="50" t="e">
        <f t="shared" si="54"/>
        <v>#DIV/0!</v>
      </c>
      <c r="F382" s="50" t="e">
        <f t="shared" si="54"/>
        <v>#DIV/0!</v>
      </c>
      <c r="G382" s="50" t="e">
        <f t="shared" si="54"/>
        <v>#DIV/0!</v>
      </c>
      <c r="H382" s="139"/>
      <c r="I382" s="139"/>
    </row>
    <row r="384" spans="1:9" ht="20.100000000000001" customHeight="1" x14ac:dyDescent="0.35">
      <c r="A384" s="137" t="s">
        <v>15</v>
      </c>
      <c r="B384" s="137"/>
      <c r="D384" s="137" t="s">
        <v>110</v>
      </c>
      <c r="E384" s="137"/>
      <c r="F384" s="137"/>
      <c r="G384" s="137"/>
      <c r="H384" s="137"/>
    </row>
    <row r="385" spans="1:9" ht="20.100000000000001" customHeight="1" x14ac:dyDescent="0.35">
      <c r="A385" s="137" t="str">
        <f>"("&amp;(ข้อมูลครูผู้สอน!$C$16)&amp;")"</f>
        <v>(ยังไม่ระบุ)</v>
      </c>
      <c r="B385" s="137"/>
      <c r="D385" s="137" t="str">
        <f>"("&amp;(เตรียมข้อมูล!$E$4)&amp;")"</f>
        <v>(นางประไพพรรณ วรนาม)</v>
      </c>
      <c r="E385" s="137"/>
      <c r="F385" s="137"/>
      <c r="G385" s="137"/>
      <c r="H385" s="137"/>
    </row>
    <row r="386" spans="1:9" ht="24.95" customHeight="1" x14ac:dyDescent="0.35">
      <c r="A386" s="131"/>
      <c r="B386" s="39" t="str">
        <f>"โรงเรียน"&amp;เตรียมข้อมูล!$E$2</f>
        <v>โรงเรียนห้วยทรายวิทยา</v>
      </c>
      <c r="C386" s="40" t="str">
        <f>"ตารางคะแนนรายวิชา "&amp;ข้อมูลครูผู้สอน!$B$17</f>
        <v>ตารางคะแนนรายวิชา ลูกเสือ-เนตรนารี</v>
      </c>
    </row>
    <row r="387" spans="1:9" ht="24.95" customHeight="1" x14ac:dyDescent="0.35">
      <c r="A387" s="131"/>
      <c r="B387" s="42" t="s">
        <v>19</v>
      </c>
      <c r="C387" s="43" t="str">
        <f>เตรียมข้อมูล!$E$1</f>
        <v>ยังไม่ระบุ</v>
      </c>
    </row>
    <row r="388" spans="1:9" ht="24.95" customHeight="1" x14ac:dyDescent="0.35">
      <c r="A388" s="132"/>
      <c r="B388" s="42" t="s">
        <v>24</v>
      </c>
      <c r="C388" s="44" t="str">
        <f>"ปีการศึกษา"&amp;" "&amp;(เตรียมข้อมูล!$E$6)</f>
        <v>ปีการศึกษา ยังไม่ระบุ</v>
      </c>
      <c r="F388" s="45"/>
    </row>
    <row r="389" spans="1:9" ht="112.5" customHeight="1" x14ac:dyDescent="0.35">
      <c r="A389" s="133" t="s">
        <v>0</v>
      </c>
      <c r="B389" s="133" t="s">
        <v>36</v>
      </c>
      <c r="C389" s="102" t="s">
        <v>6</v>
      </c>
      <c r="D389" s="102" t="s">
        <v>7</v>
      </c>
      <c r="E389" s="102" t="s">
        <v>8</v>
      </c>
      <c r="F389" s="102" t="s">
        <v>9</v>
      </c>
      <c r="G389" s="102" t="s">
        <v>10</v>
      </c>
      <c r="H389" s="102" t="s">
        <v>11</v>
      </c>
      <c r="I389" s="134" t="s">
        <v>12</v>
      </c>
    </row>
    <row r="390" spans="1:9" ht="20.100000000000001" customHeight="1" x14ac:dyDescent="0.35">
      <c r="A390" s="133"/>
      <c r="B390" s="133"/>
      <c r="C390" s="100">
        <v>30</v>
      </c>
      <c r="D390" s="100">
        <v>20</v>
      </c>
      <c r="E390" s="100">
        <v>20</v>
      </c>
      <c r="F390" s="100">
        <v>70</v>
      </c>
      <c r="G390" s="100">
        <v>30</v>
      </c>
      <c r="H390" s="100">
        <v>100</v>
      </c>
      <c r="I390" s="135"/>
    </row>
    <row r="391" spans="1:9" ht="20.100000000000001" customHeight="1" x14ac:dyDescent="0.35">
      <c r="A391" s="46">
        <v>1</v>
      </c>
      <c r="B391" s="47" t="str">
        <f>เตรียมข้อมูล!C8&amp;เตรียมข้อมูล!D8&amp;" "&amp;เตรียมข้อมูล!E8</f>
        <v xml:space="preserve"> </v>
      </c>
      <c r="C391" s="104"/>
      <c r="D391" s="104"/>
      <c r="E391" s="104"/>
      <c r="F391" s="48">
        <f>SUM(C391:E391)</f>
        <v>0</v>
      </c>
      <c r="G391" s="104"/>
      <c r="H391" s="49">
        <f>SUM(F391:G391)</f>
        <v>0</v>
      </c>
      <c r="I391" s="48" t="str">
        <f>IF(H391&gt;=70,"ผ่าน",IF(H391&lt;=69,"-"))</f>
        <v>-</v>
      </c>
    </row>
    <row r="392" spans="1:9" ht="20.100000000000001" customHeight="1" x14ac:dyDescent="0.35">
      <c r="A392" s="46">
        <v>2</v>
      </c>
      <c r="B392" s="47" t="str">
        <f>เตรียมข้อมูล!C9&amp;เตรียมข้อมูล!D9&amp;" "&amp;เตรียมข้อมูล!E9</f>
        <v xml:space="preserve"> </v>
      </c>
      <c r="C392" s="104"/>
      <c r="D392" s="104"/>
      <c r="E392" s="104"/>
      <c r="F392" s="48">
        <f t="shared" ref="F392:F415" si="55">SUM(C392:E392)</f>
        <v>0</v>
      </c>
      <c r="G392" s="104"/>
      <c r="H392" s="49">
        <f t="shared" ref="H392:H415" si="56">SUM(F392:G392)</f>
        <v>0</v>
      </c>
      <c r="I392" s="48" t="str">
        <f t="shared" ref="I392:I415" si="57">IF(H392&gt;=70,"ผ่าน",IF(H392&lt;=69,"-"))</f>
        <v>-</v>
      </c>
    </row>
    <row r="393" spans="1:9" ht="20.100000000000001" customHeight="1" x14ac:dyDescent="0.35">
      <c r="A393" s="46">
        <v>3</v>
      </c>
      <c r="B393" s="47" t="str">
        <f>เตรียมข้อมูล!C10&amp;เตรียมข้อมูล!D10&amp;" "&amp;เตรียมข้อมูล!E10</f>
        <v xml:space="preserve"> </v>
      </c>
      <c r="C393" s="104"/>
      <c r="D393" s="104"/>
      <c r="E393" s="104"/>
      <c r="F393" s="48">
        <f t="shared" si="55"/>
        <v>0</v>
      </c>
      <c r="G393" s="104"/>
      <c r="H393" s="49">
        <f t="shared" si="56"/>
        <v>0</v>
      </c>
      <c r="I393" s="48" t="str">
        <f t="shared" si="57"/>
        <v>-</v>
      </c>
    </row>
    <row r="394" spans="1:9" ht="20.100000000000001" customHeight="1" x14ac:dyDescent="0.35">
      <c r="A394" s="46">
        <v>4</v>
      </c>
      <c r="B394" s="47" t="str">
        <f>เตรียมข้อมูล!C11&amp;เตรียมข้อมูล!D11&amp;" "&amp;เตรียมข้อมูล!E11</f>
        <v xml:space="preserve"> </v>
      </c>
      <c r="C394" s="104"/>
      <c r="D394" s="104"/>
      <c r="E394" s="104"/>
      <c r="F394" s="48">
        <f t="shared" si="55"/>
        <v>0</v>
      </c>
      <c r="G394" s="104"/>
      <c r="H394" s="49">
        <f t="shared" si="56"/>
        <v>0</v>
      </c>
      <c r="I394" s="48" t="str">
        <f t="shared" si="57"/>
        <v>-</v>
      </c>
    </row>
    <row r="395" spans="1:9" ht="20.100000000000001" customHeight="1" x14ac:dyDescent="0.35">
      <c r="A395" s="46">
        <v>5</v>
      </c>
      <c r="B395" s="47" t="str">
        <f>เตรียมข้อมูล!C12&amp;เตรียมข้อมูล!D12&amp;" "&amp;เตรียมข้อมูล!E12</f>
        <v xml:space="preserve"> </v>
      </c>
      <c r="C395" s="104"/>
      <c r="D395" s="104"/>
      <c r="E395" s="104"/>
      <c r="F395" s="48">
        <f t="shared" si="55"/>
        <v>0</v>
      </c>
      <c r="G395" s="104"/>
      <c r="H395" s="49">
        <f t="shared" si="56"/>
        <v>0</v>
      </c>
      <c r="I395" s="48" t="str">
        <f t="shared" si="57"/>
        <v>-</v>
      </c>
    </row>
    <row r="396" spans="1:9" ht="20.100000000000001" customHeight="1" x14ac:dyDescent="0.35">
      <c r="A396" s="46">
        <v>6</v>
      </c>
      <c r="B396" s="47" t="str">
        <f>เตรียมข้อมูล!C13&amp;เตรียมข้อมูล!D13&amp;" "&amp;เตรียมข้อมูล!E13</f>
        <v xml:space="preserve"> </v>
      </c>
      <c r="C396" s="104"/>
      <c r="D396" s="104"/>
      <c r="E396" s="104"/>
      <c r="F396" s="48">
        <f t="shared" si="55"/>
        <v>0</v>
      </c>
      <c r="G396" s="104"/>
      <c r="H396" s="49">
        <f t="shared" si="56"/>
        <v>0</v>
      </c>
      <c r="I396" s="48" t="str">
        <f t="shared" si="57"/>
        <v>-</v>
      </c>
    </row>
    <row r="397" spans="1:9" ht="20.100000000000001" customHeight="1" x14ac:dyDescent="0.35">
      <c r="A397" s="46">
        <v>7</v>
      </c>
      <c r="B397" s="47" t="str">
        <f>เตรียมข้อมูล!C14&amp;เตรียมข้อมูล!D14&amp;" "&amp;เตรียมข้อมูล!E14</f>
        <v xml:space="preserve"> </v>
      </c>
      <c r="C397" s="104"/>
      <c r="D397" s="104"/>
      <c r="E397" s="104"/>
      <c r="F397" s="48">
        <f t="shared" si="55"/>
        <v>0</v>
      </c>
      <c r="G397" s="104"/>
      <c r="H397" s="49">
        <f t="shared" si="56"/>
        <v>0</v>
      </c>
      <c r="I397" s="48" t="str">
        <f t="shared" si="57"/>
        <v>-</v>
      </c>
    </row>
    <row r="398" spans="1:9" ht="20.100000000000001" customHeight="1" x14ac:dyDescent="0.35">
      <c r="A398" s="46">
        <v>8</v>
      </c>
      <c r="B398" s="47" t="str">
        <f>เตรียมข้อมูล!C15&amp;เตรียมข้อมูล!D15&amp;" "&amp;เตรียมข้อมูล!E15</f>
        <v xml:space="preserve"> </v>
      </c>
      <c r="C398" s="104"/>
      <c r="D398" s="104"/>
      <c r="E398" s="104"/>
      <c r="F398" s="48">
        <f t="shared" si="55"/>
        <v>0</v>
      </c>
      <c r="G398" s="104"/>
      <c r="H398" s="49">
        <f t="shared" si="56"/>
        <v>0</v>
      </c>
      <c r="I398" s="48" t="str">
        <f t="shared" si="57"/>
        <v>-</v>
      </c>
    </row>
    <row r="399" spans="1:9" ht="20.100000000000001" customHeight="1" x14ac:dyDescent="0.35">
      <c r="A399" s="46">
        <v>9</v>
      </c>
      <c r="B399" s="47" t="str">
        <f>เตรียมข้อมูล!C16&amp;เตรียมข้อมูล!D16&amp;" "&amp;เตรียมข้อมูล!E16</f>
        <v xml:space="preserve"> </v>
      </c>
      <c r="C399" s="104"/>
      <c r="D399" s="104"/>
      <c r="E399" s="104"/>
      <c r="F399" s="48">
        <f t="shared" si="55"/>
        <v>0</v>
      </c>
      <c r="G399" s="104"/>
      <c r="H399" s="49">
        <f t="shared" si="56"/>
        <v>0</v>
      </c>
      <c r="I399" s="48" t="str">
        <f t="shared" si="57"/>
        <v>-</v>
      </c>
    </row>
    <row r="400" spans="1:9" ht="20.100000000000001" customHeight="1" x14ac:dyDescent="0.35">
      <c r="A400" s="46">
        <v>10</v>
      </c>
      <c r="B400" s="47" t="str">
        <f>เตรียมข้อมูล!C17&amp;เตรียมข้อมูล!D17&amp;" "&amp;เตรียมข้อมูล!E17</f>
        <v xml:space="preserve"> </v>
      </c>
      <c r="C400" s="104"/>
      <c r="D400" s="104"/>
      <c r="E400" s="104"/>
      <c r="F400" s="48">
        <f t="shared" si="55"/>
        <v>0</v>
      </c>
      <c r="G400" s="104"/>
      <c r="H400" s="49">
        <f t="shared" si="56"/>
        <v>0</v>
      </c>
      <c r="I400" s="48" t="str">
        <f t="shared" si="57"/>
        <v>-</v>
      </c>
    </row>
    <row r="401" spans="1:9" ht="20.100000000000001" customHeight="1" x14ac:dyDescent="0.35">
      <c r="A401" s="46">
        <v>11</v>
      </c>
      <c r="B401" s="47" t="str">
        <f>เตรียมข้อมูล!C18&amp;เตรียมข้อมูล!D18&amp;" "&amp;เตรียมข้อมูล!E18</f>
        <v xml:space="preserve"> </v>
      </c>
      <c r="C401" s="104"/>
      <c r="D401" s="104"/>
      <c r="E401" s="104"/>
      <c r="F401" s="48">
        <f t="shared" si="55"/>
        <v>0</v>
      </c>
      <c r="G401" s="104"/>
      <c r="H401" s="49">
        <f t="shared" si="56"/>
        <v>0</v>
      </c>
      <c r="I401" s="48" t="str">
        <f t="shared" si="57"/>
        <v>-</v>
      </c>
    </row>
    <row r="402" spans="1:9" ht="20.100000000000001" customHeight="1" x14ac:dyDescent="0.35">
      <c r="A402" s="46">
        <v>12</v>
      </c>
      <c r="B402" s="47" t="str">
        <f>เตรียมข้อมูล!C19&amp;เตรียมข้อมูล!D19&amp;" "&amp;เตรียมข้อมูล!E19</f>
        <v xml:space="preserve"> </v>
      </c>
      <c r="C402" s="104"/>
      <c r="D402" s="104"/>
      <c r="E402" s="104"/>
      <c r="F402" s="48">
        <f t="shared" si="55"/>
        <v>0</v>
      </c>
      <c r="G402" s="104"/>
      <c r="H402" s="49">
        <f t="shared" si="56"/>
        <v>0</v>
      </c>
      <c r="I402" s="48" t="str">
        <f t="shared" si="57"/>
        <v>-</v>
      </c>
    </row>
    <row r="403" spans="1:9" ht="20.100000000000001" customHeight="1" x14ac:dyDescent="0.35">
      <c r="A403" s="46">
        <v>13</v>
      </c>
      <c r="B403" s="47" t="str">
        <f>เตรียมข้อมูล!C20&amp;เตรียมข้อมูล!D20&amp;" "&amp;เตรียมข้อมูล!E20</f>
        <v xml:space="preserve"> </v>
      </c>
      <c r="C403" s="104"/>
      <c r="D403" s="104"/>
      <c r="E403" s="104"/>
      <c r="F403" s="48">
        <f t="shared" si="55"/>
        <v>0</v>
      </c>
      <c r="G403" s="104"/>
      <c r="H403" s="49">
        <f t="shared" si="56"/>
        <v>0</v>
      </c>
      <c r="I403" s="48" t="str">
        <f t="shared" si="57"/>
        <v>-</v>
      </c>
    </row>
    <row r="404" spans="1:9" ht="20.100000000000001" customHeight="1" x14ac:dyDescent="0.35">
      <c r="A404" s="46">
        <v>14</v>
      </c>
      <c r="B404" s="47" t="str">
        <f>เตรียมข้อมูล!C21&amp;เตรียมข้อมูล!D21&amp;" "&amp;เตรียมข้อมูล!E21</f>
        <v xml:space="preserve"> </v>
      </c>
      <c r="C404" s="104"/>
      <c r="D404" s="104"/>
      <c r="E404" s="104"/>
      <c r="F404" s="48">
        <f t="shared" si="55"/>
        <v>0</v>
      </c>
      <c r="G404" s="104"/>
      <c r="H404" s="49">
        <f t="shared" si="56"/>
        <v>0</v>
      </c>
      <c r="I404" s="48" t="str">
        <f t="shared" si="57"/>
        <v>-</v>
      </c>
    </row>
    <row r="405" spans="1:9" ht="20.100000000000001" customHeight="1" x14ac:dyDescent="0.35">
      <c r="A405" s="46">
        <v>15</v>
      </c>
      <c r="B405" s="47" t="str">
        <f>เตรียมข้อมูล!C22&amp;เตรียมข้อมูล!D22&amp;" "&amp;เตรียมข้อมูล!E22</f>
        <v xml:space="preserve"> </v>
      </c>
      <c r="C405" s="104"/>
      <c r="D405" s="104"/>
      <c r="E405" s="104"/>
      <c r="F405" s="48">
        <f t="shared" si="55"/>
        <v>0</v>
      </c>
      <c r="G405" s="104"/>
      <c r="H405" s="49">
        <f t="shared" si="56"/>
        <v>0</v>
      </c>
      <c r="I405" s="48" t="str">
        <f t="shared" si="57"/>
        <v>-</v>
      </c>
    </row>
    <row r="406" spans="1:9" ht="20.100000000000001" customHeight="1" x14ac:dyDescent="0.35">
      <c r="A406" s="46">
        <v>16</v>
      </c>
      <c r="B406" s="47" t="str">
        <f>เตรียมข้อมูล!C23&amp;เตรียมข้อมูล!D23&amp;" "&amp;เตรียมข้อมูล!E23</f>
        <v xml:space="preserve"> </v>
      </c>
      <c r="C406" s="104"/>
      <c r="D406" s="104"/>
      <c r="E406" s="104"/>
      <c r="F406" s="48">
        <f t="shared" si="55"/>
        <v>0</v>
      </c>
      <c r="G406" s="104"/>
      <c r="H406" s="49">
        <f t="shared" si="56"/>
        <v>0</v>
      </c>
      <c r="I406" s="48" t="str">
        <f t="shared" si="57"/>
        <v>-</v>
      </c>
    </row>
    <row r="407" spans="1:9" ht="20.100000000000001" customHeight="1" x14ac:dyDescent="0.35">
      <c r="A407" s="46">
        <v>17</v>
      </c>
      <c r="B407" s="47" t="str">
        <f>เตรียมข้อมูล!C24&amp;เตรียมข้อมูล!D24&amp;" "&amp;เตรียมข้อมูล!E24</f>
        <v xml:space="preserve"> </v>
      </c>
      <c r="C407" s="104"/>
      <c r="D407" s="104"/>
      <c r="E407" s="104"/>
      <c r="F407" s="48">
        <f t="shared" si="55"/>
        <v>0</v>
      </c>
      <c r="G407" s="104"/>
      <c r="H407" s="49">
        <f t="shared" si="56"/>
        <v>0</v>
      </c>
      <c r="I407" s="48" t="str">
        <f t="shared" si="57"/>
        <v>-</v>
      </c>
    </row>
    <row r="408" spans="1:9" ht="20.100000000000001" customHeight="1" x14ac:dyDescent="0.35">
      <c r="A408" s="46">
        <v>18</v>
      </c>
      <c r="B408" s="47" t="str">
        <f>เตรียมข้อมูล!C25&amp;เตรียมข้อมูล!D25&amp;" "&amp;เตรียมข้อมูล!E25</f>
        <v xml:space="preserve"> </v>
      </c>
      <c r="C408" s="104"/>
      <c r="D408" s="104"/>
      <c r="E408" s="104"/>
      <c r="F408" s="48">
        <f t="shared" si="55"/>
        <v>0</v>
      </c>
      <c r="G408" s="104"/>
      <c r="H408" s="49">
        <f t="shared" si="56"/>
        <v>0</v>
      </c>
      <c r="I408" s="48" t="str">
        <f t="shared" si="57"/>
        <v>-</v>
      </c>
    </row>
    <row r="409" spans="1:9" ht="20.100000000000001" customHeight="1" x14ac:dyDescent="0.35">
      <c r="A409" s="46">
        <v>19</v>
      </c>
      <c r="B409" s="47" t="str">
        <f>เตรียมข้อมูล!C26&amp;เตรียมข้อมูล!D26&amp;" "&amp;เตรียมข้อมูล!E26</f>
        <v xml:space="preserve"> </v>
      </c>
      <c r="C409" s="104"/>
      <c r="D409" s="104"/>
      <c r="E409" s="104"/>
      <c r="F409" s="48">
        <f t="shared" si="55"/>
        <v>0</v>
      </c>
      <c r="G409" s="104"/>
      <c r="H409" s="49">
        <f t="shared" si="56"/>
        <v>0</v>
      </c>
      <c r="I409" s="48" t="str">
        <f t="shared" si="57"/>
        <v>-</v>
      </c>
    </row>
    <row r="410" spans="1:9" ht="20.100000000000001" customHeight="1" x14ac:dyDescent="0.35">
      <c r="A410" s="46">
        <v>20</v>
      </c>
      <c r="B410" s="47" t="str">
        <f>เตรียมข้อมูล!C27&amp;เตรียมข้อมูล!D27&amp;" "&amp;เตรียมข้อมูล!E27</f>
        <v xml:space="preserve"> </v>
      </c>
      <c r="C410" s="104"/>
      <c r="D410" s="104"/>
      <c r="E410" s="104"/>
      <c r="F410" s="48">
        <f t="shared" si="55"/>
        <v>0</v>
      </c>
      <c r="G410" s="104"/>
      <c r="H410" s="49">
        <f t="shared" si="56"/>
        <v>0</v>
      </c>
      <c r="I410" s="48" t="str">
        <f t="shared" si="57"/>
        <v>-</v>
      </c>
    </row>
    <row r="411" spans="1:9" ht="20.100000000000001" customHeight="1" x14ac:dyDescent="0.35">
      <c r="A411" s="46">
        <v>21</v>
      </c>
      <c r="B411" s="47" t="str">
        <f>เตรียมข้อมูล!C28&amp;เตรียมข้อมูล!D28&amp;" "&amp;เตรียมข้อมูล!E28</f>
        <v xml:space="preserve"> </v>
      </c>
      <c r="C411" s="104"/>
      <c r="D411" s="104"/>
      <c r="E411" s="104"/>
      <c r="F411" s="48">
        <f t="shared" si="55"/>
        <v>0</v>
      </c>
      <c r="G411" s="104"/>
      <c r="H411" s="49">
        <f t="shared" si="56"/>
        <v>0</v>
      </c>
      <c r="I411" s="48" t="str">
        <f t="shared" si="57"/>
        <v>-</v>
      </c>
    </row>
    <row r="412" spans="1:9" ht="20.100000000000001" customHeight="1" x14ac:dyDescent="0.35">
      <c r="A412" s="46">
        <v>22</v>
      </c>
      <c r="B412" s="47" t="str">
        <f>เตรียมข้อมูล!C29&amp;เตรียมข้อมูล!D29&amp;" "&amp;เตรียมข้อมูล!E29</f>
        <v xml:space="preserve"> </v>
      </c>
      <c r="C412" s="104"/>
      <c r="D412" s="104"/>
      <c r="E412" s="104"/>
      <c r="F412" s="48">
        <f t="shared" si="55"/>
        <v>0</v>
      </c>
      <c r="G412" s="104"/>
      <c r="H412" s="49">
        <f t="shared" si="56"/>
        <v>0</v>
      </c>
      <c r="I412" s="48" t="str">
        <f t="shared" si="57"/>
        <v>-</v>
      </c>
    </row>
    <row r="413" spans="1:9" ht="20.100000000000001" customHeight="1" x14ac:dyDescent="0.35">
      <c r="A413" s="46">
        <v>23</v>
      </c>
      <c r="B413" s="47" t="str">
        <f>เตรียมข้อมูล!C30&amp;เตรียมข้อมูล!D30&amp;" "&amp;เตรียมข้อมูล!E30</f>
        <v xml:space="preserve"> </v>
      </c>
      <c r="C413" s="104"/>
      <c r="D413" s="104"/>
      <c r="E413" s="104"/>
      <c r="F413" s="48">
        <f t="shared" si="55"/>
        <v>0</v>
      </c>
      <c r="G413" s="104"/>
      <c r="H413" s="49">
        <f t="shared" si="56"/>
        <v>0</v>
      </c>
      <c r="I413" s="48" t="str">
        <f t="shared" si="57"/>
        <v>-</v>
      </c>
    </row>
    <row r="414" spans="1:9" ht="20.100000000000001" customHeight="1" x14ac:dyDescent="0.35">
      <c r="A414" s="46">
        <v>24</v>
      </c>
      <c r="B414" s="47" t="str">
        <f>เตรียมข้อมูล!C31&amp;เตรียมข้อมูล!D31&amp;" "&amp;เตรียมข้อมูล!E31</f>
        <v xml:space="preserve"> </v>
      </c>
      <c r="C414" s="104"/>
      <c r="D414" s="104"/>
      <c r="E414" s="104"/>
      <c r="F414" s="48">
        <f t="shared" si="55"/>
        <v>0</v>
      </c>
      <c r="G414" s="104"/>
      <c r="H414" s="49">
        <f t="shared" si="56"/>
        <v>0</v>
      </c>
      <c r="I414" s="48" t="str">
        <f t="shared" si="57"/>
        <v>-</v>
      </c>
    </row>
    <row r="415" spans="1:9" ht="20.100000000000001" customHeight="1" x14ac:dyDescent="0.35">
      <c r="A415" s="46">
        <v>25</v>
      </c>
      <c r="B415" s="47" t="str">
        <f>เตรียมข้อมูล!C32&amp;เตรียมข้อมูล!D32&amp;" "&amp;เตรียมข้อมูล!E32</f>
        <v xml:space="preserve"> </v>
      </c>
      <c r="C415" s="104"/>
      <c r="D415" s="104"/>
      <c r="E415" s="104"/>
      <c r="F415" s="48">
        <f t="shared" si="55"/>
        <v>0</v>
      </c>
      <c r="G415" s="104"/>
      <c r="H415" s="49">
        <f t="shared" si="56"/>
        <v>0</v>
      </c>
      <c r="I415" s="48" t="str">
        <f t="shared" si="57"/>
        <v>-</v>
      </c>
    </row>
    <row r="416" spans="1:9" ht="20.100000000000001" customHeight="1" x14ac:dyDescent="0.35">
      <c r="A416" s="136" t="s">
        <v>21</v>
      </c>
      <c r="B416" s="136"/>
      <c r="C416" s="49">
        <f>SUM(C391:C415)</f>
        <v>0</v>
      </c>
      <c r="D416" s="49">
        <f t="shared" ref="D416:H416" si="58">SUM(D391:D415)</f>
        <v>0</v>
      </c>
      <c r="E416" s="49">
        <f t="shared" si="58"/>
        <v>0</v>
      </c>
      <c r="F416" s="49">
        <f t="shared" si="58"/>
        <v>0</v>
      </c>
      <c r="G416" s="49">
        <f t="shared" si="58"/>
        <v>0</v>
      </c>
      <c r="H416" s="49">
        <f t="shared" si="58"/>
        <v>0</v>
      </c>
      <c r="I416" s="48" t="s">
        <v>23</v>
      </c>
    </row>
    <row r="417" spans="1:9" ht="20.100000000000001" customHeight="1" x14ac:dyDescent="0.35">
      <c r="A417" s="136" t="s">
        <v>22</v>
      </c>
      <c r="B417" s="136"/>
      <c r="C417" s="50" t="e">
        <f>C416/(C390*COUNTIF(C391:C415,"&gt;0"))*100</f>
        <v>#DIV/0!</v>
      </c>
      <c r="D417" s="50" t="e">
        <f t="shared" ref="D417:H417" si="59">D416/(D390*COUNTIF(D391:D415,"&gt;0"))*100</f>
        <v>#DIV/0!</v>
      </c>
      <c r="E417" s="50" t="e">
        <f t="shared" si="59"/>
        <v>#DIV/0!</v>
      </c>
      <c r="F417" s="50" t="e">
        <f t="shared" si="59"/>
        <v>#DIV/0!</v>
      </c>
      <c r="G417" s="50" t="e">
        <f t="shared" si="59"/>
        <v>#DIV/0!</v>
      </c>
      <c r="H417" s="50" t="e">
        <f t="shared" si="59"/>
        <v>#DIV/0!</v>
      </c>
      <c r="I417" s="48" t="s">
        <v>23</v>
      </c>
    </row>
    <row r="419" spans="1:9" ht="20.100000000000001" customHeight="1" x14ac:dyDescent="0.35">
      <c r="A419" s="137" t="s">
        <v>15</v>
      </c>
      <c r="B419" s="137"/>
      <c r="D419" s="137" t="s">
        <v>110</v>
      </c>
      <c r="E419" s="137"/>
      <c r="F419" s="137"/>
      <c r="G419" s="137"/>
      <c r="H419" s="137"/>
    </row>
    <row r="420" spans="1:9" ht="20.100000000000001" customHeight="1" x14ac:dyDescent="0.35">
      <c r="A420" s="137" t="str">
        <f>"("&amp;(ข้อมูลครูผู้สอน!$C$17)&amp;")"</f>
        <v>(ยังไม่ระบุ)</v>
      </c>
      <c r="B420" s="137"/>
      <c r="D420" s="137" t="str">
        <f>"("&amp;(เตรียมข้อมูล!$E$4)&amp;")"</f>
        <v>(นางประไพพรรณ วรนาม)</v>
      </c>
      <c r="E420" s="137"/>
      <c r="F420" s="137"/>
      <c r="G420" s="137"/>
      <c r="H420" s="137"/>
    </row>
    <row r="421" spans="1:9" ht="24.95" customHeight="1" x14ac:dyDescent="0.35">
      <c r="A421" s="131"/>
      <c r="B421" s="39" t="str">
        <f>"โรงเรียน"&amp;เตรียมข้อมูล!$E$2</f>
        <v>โรงเรียนห้วยทรายวิทยา</v>
      </c>
      <c r="C421" s="40" t="str">
        <f>"ตารางคะแนนรายวิชา "&amp;ข้อมูลครูผู้สอน!$B$18</f>
        <v>ตารางคะแนนรายวิชา แนะแนว</v>
      </c>
    </row>
    <row r="422" spans="1:9" ht="24.95" customHeight="1" x14ac:dyDescent="0.35">
      <c r="A422" s="131"/>
      <c r="B422" s="42" t="s">
        <v>19</v>
      </c>
      <c r="C422" s="43" t="str">
        <f>เตรียมข้อมูล!$E$1</f>
        <v>ยังไม่ระบุ</v>
      </c>
    </row>
    <row r="423" spans="1:9" ht="24.95" customHeight="1" x14ac:dyDescent="0.35">
      <c r="A423" s="132"/>
      <c r="B423" s="42" t="s">
        <v>24</v>
      </c>
      <c r="C423" s="44" t="str">
        <f>"ปีการศึกษา"&amp;" "&amp;(เตรียมข้อมูล!$E$6)</f>
        <v>ปีการศึกษา ยังไม่ระบุ</v>
      </c>
      <c r="F423" s="45"/>
    </row>
    <row r="424" spans="1:9" ht="112.5" customHeight="1" x14ac:dyDescent="0.35">
      <c r="A424" s="133" t="s">
        <v>0</v>
      </c>
      <c r="B424" s="133" t="s">
        <v>36</v>
      </c>
      <c r="C424" s="102" t="s">
        <v>6</v>
      </c>
      <c r="D424" s="102" t="s">
        <v>7</v>
      </c>
      <c r="E424" s="102" t="s">
        <v>8</v>
      </c>
      <c r="F424" s="102" t="s">
        <v>9</v>
      </c>
      <c r="G424" s="102" t="s">
        <v>10</v>
      </c>
      <c r="H424" s="102" t="s">
        <v>11</v>
      </c>
      <c r="I424" s="134" t="s">
        <v>12</v>
      </c>
    </row>
    <row r="425" spans="1:9" ht="20.100000000000001" customHeight="1" x14ac:dyDescent="0.35">
      <c r="A425" s="133"/>
      <c r="B425" s="133"/>
      <c r="C425" s="100">
        <v>30</v>
      </c>
      <c r="D425" s="100">
        <v>20</v>
      </c>
      <c r="E425" s="100">
        <v>20</v>
      </c>
      <c r="F425" s="100">
        <v>70</v>
      </c>
      <c r="G425" s="100">
        <v>30</v>
      </c>
      <c r="H425" s="100">
        <v>100</v>
      </c>
      <c r="I425" s="135"/>
    </row>
    <row r="426" spans="1:9" ht="20.100000000000001" customHeight="1" x14ac:dyDescent="0.35">
      <c r="A426" s="46">
        <v>1</v>
      </c>
      <c r="B426" s="47" t="str">
        <f>เตรียมข้อมูล!C8&amp;เตรียมข้อมูล!D8&amp;" "&amp;เตรียมข้อมูล!E8</f>
        <v xml:space="preserve"> </v>
      </c>
      <c r="C426" s="104"/>
      <c r="D426" s="104"/>
      <c r="E426" s="104"/>
      <c r="F426" s="48">
        <f>SUM(C426:E426)</f>
        <v>0</v>
      </c>
      <c r="G426" s="104"/>
      <c r="H426" s="49">
        <f>SUM(F426:G426)</f>
        <v>0</v>
      </c>
      <c r="I426" s="48" t="str">
        <f>IF(H426&gt;=80,"4",IF(H426&gt;=75,"3.5",IF(H426&gt;=70,"3", IF(H426&gt;=65,"2.5", IF(H426&gt;=60,"2", IF(H426&gt;=55,"1.5", IF(H426&gt;=50,"1", IF(H426&lt;=49,"-"))))))))</f>
        <v>-</v>
      </c>
    </row>
    <row r="427" spans="1:9" ht="20.100000000000001" customHeight="1" x14ac:dyDescent="0.35">
      <c r="A427" s="46">
        <v>2</v>
      </c>
      <c r="B427" s="47" t="str">
        <f>เตรียมข้อมูล!C9&amp;เตรียมข้อมูล!D9&amp;" "&amp;เตรียมข้อมูล!E9</f>
        <v xml:space="preserve"> </v>
      </c>
      <c r="C427" s="104"/>
      <c r="D427" s="104"/>
      <c r="E427" s="104"/>
      <c r="F427" s="48">
        <f t="shared" ref="F427:F450" si="60">SUM(C427:E427)</f>
        <v>0</v>
      </c>
      <c r="G427" s="104"/>
      <c r="H427" s="49">
        <f t="shared" ref="H427:H450" si="61">SUM(F427:G427)</f>
        <v>0</v>
      </c>
      <c r="I427" s="48" t="str">
        <f t="shared" ref="I427:I450" si="62">IF(H427&gt;=80,"4",IF(H427&gt;=75,"3.5",IF(H427&gt;=70,"3", IF(H427&gt;=65,"2.5", IF(H427&gt;=60,"2", IF(H427&gt;=55,"1.5", IF(H427&gt;=50,"1", IF(H427&lt;=49,"-"))))))))</f>
        <v>-</v>
      </c>
    </row>
    <row r="428" spans="1:9" ht="20.100000000000001" customHeight="1" x14ac:dyDescent="0.35">
      <c r="A428" s="46">
        <v>3</v>
      </c>
      <c r="B428" s="47" t="str">
        <f>เตรียมข้อมูล!C10&amp;เตรียมข้อมูล!D10&amp;" "&amp;เตรียมข้อมูล!E10</f>
        <v xml:space="preserve"> </v>
      </c>
      <c r="C428" s="104"/>
      <c r="D428" s="104"/>
      <c r="E428" s="104"/>
      <c r="F428" s="48">
        <f t="shared" si="60"/>
        <v>0</v>
      </c>
      <c r="G428" s="104"/>
      <c r="H428" s="49">
        <f t="shared" si="61"/>
        <v>0</v>
      </c>
      <c r="I428" s="48" t="str">
        <f t="shared" si="62"/>
        <v>-</v>
      </c>
    </row>
    <row r="429" spans="1:9" ht="20.100000000000001" customHeight="1" x14ac:dyDescent="0.35">
      <c r="A429" s="46">
        <v>4</v>
      </c>
      <c r="B429" s="47" t="str">
        <f>เตรียมข้อมูล!C11&amp;เตรียมข้อมูล!D11&amp;" "&amp;เตรียมข้อมูล!E11</f>
        <v xml:space="preserve"> </v>
      </c>
      <c r="C429" s="104"/>
      <c r="D429" s="104"/>
      <c r="E429" s="104"/>
      <c r="F429" s="48">
        <f t="shared" si="60"/>
        <v>0</v>
      </c>
      <c r="G429" s="104"/>
      <c r="H429" s="49">
        <f t="shared" si="61"/>
        <v>0</v>
      </c>
      <c r="I429" s="48" t="str">
        <f t="shared" si="62"/>
        <v>-</v>
      </c>
    </row>
    <row r="430" spans="1:9" ht="20.100000000000001" customHeight="1" x14ac:dyDescent="0.35">
      <c r="A430" s="46">
        <v>5</v>
      </c>
      <c r="B430" s="47" t="str">
        <f>เตรียมข้อมูล!C12&amp;เตรียมข้อมูล!D12&amp;" "&amp;เตรียมข้อมูล!E12</f>
        <v xml:space="preserve"> </v>
      </c>
      <c r="C430" s="104"/>
      <c r="D430" s="104"/>
      <c r="E430" s="104"/>
      <c r="F430" s="48">
        <f t="shared" si="60"/>
        <v>0</v>
      </c>
      <c r="G430" s="104"/>
      <c r="H430" s="49">
        <f t="shared" si="61"/>
        <v>0</v>
      </c>
      <c r="I430" s="48" t="str">
        <f t="shared" si="62"/>
        <v>-</v>
      </c>
    </row>
    <row r="431" spans="1:9" ht="20.100000000000001" customHeight="1" x14ac:dyDescent="0.35">
      <c r="A431" s="46">
        <v>6</v>
      </c>
      <c r="B431" s="47" t="str">
        <f>เตรียมข้อมูล!C13&amp;เตรียมข้อมูล!D13&amp;" "&amp;เตรียมข้อมูล!E13</f>
        <v xml:space="preserve"> </v>
      </c>
      <c r="C431" s="104"/>
      <c r="D431" s="104"/>
      <c r="E431" s="104"/>
      <c r="F431" s="48">
        <f t="shared" si="60"/>
        <v>0</v>
      </c>
      <c r="G431" s="104"/>
      <c r="H431" s="49">
        <f t="shared" si="61"/>
        <v>0</v>
      </c>
      <c r="I431" s="48" t="str">
        <f t="shared" si="62"/>
        <v>-</v>
      </c>
    </row>
    <row r="432" spans="1:9" ht="20.100000000000001" customHeight="1" x14ac:dyDescent="0.35">
      <c r="A432" s="46">
        <v>7</v>
      </c>
      <c r="B432" s="47" t="str">
        <f>เตรียมข้อมูล!C14&amp;เตรียมข้อมูล!D14&amp;" "&amp;เตรียมข้อมูล!E14</f>
        <v xml:space="preserve"> </v>
      </c>
      <c r="C432" s="104"/>
      <c r="D432" s="104"/>
      <c r="E432" s="104"/>
      <c r="F432" s="48">
        <f t="shared" si="60"/>
        <v>0</v>
      </c>
      <c r="G432" s="104"/>
      <c r="H432" s="49">
        <f t="shared" si="61"/>
        <v>0</v>
      </c>
      <c r="I432" s="48" t="str">
        <f t="shared" si="62"/>
        <v>-</v>
      </c>
    </row>
    <row r="433" spans="1:9" ht="20.100000000000001" customHeight="1" x14ac:dyDescent="0.35">
      <c r="A433" s="46">
        <v>8</v>
      </c>
      <c r="B433" s="47" t="str">
        <f>เตรียมข้อมูล!C15&amp;เตรียมข้อมูล!D15&amp;" "&amp;เตรียมข้อมูล!E15</f>
        <v xml:space="preserve"> </v>
      </c>
      <c r="C433" s="104"/>
      <c r="D433" s="104"/>
      <c r="E433" s="104"/>
      <c r="F433" s="48">
        <f t="shared" si="60"/>
        <v>0</v>
      </c>
      <c r="G433" s="104"/>
      <c r="H433" s="49">
        <f t="shared" si="61"/>
        <v>0</v>
      </c>
      <c r="I433" s="48" t="str">
        <f t="shared" si="62"/>
        <v>-</v>
      </c>
    </row>
    <row r="434" spans="1:9" ht="20.100000000000001" customHeight="1" x14ac:dyDescent="0.35">
      <c r="A434" s="46">
        <v>9</v>
      </c>
      <c r="B434" s="47" t="str">
        <f>เตรียมข้อมูล!C16&amp;เตรียมข้อมูล!D16&amp;" "&amp;เตรียมข้อมูล!E16</f>
        <v xml:space="preserve"> </v>
      </c>
      <c r="C434" s="104"/>
      <c r="D434" s="104"/>
      <c r="E434" s="104"/>
      <c r="F434" s="48">
        <f t="shared" si="60"/>
        <v>0</v>
      </c>
      <c r="G434" s="104"/>
      <c r="H434" s="49">
        <f t="shared" si="61"/>
        <v>0</v>
      </c>
      <c r="I434" s="48" t="str">
        <f t="shared" si="62"/>
        <v>-</v>
      </c>
    </row>
    <row r="435" spans="1:9" ht="20.100000000000001" customHeight="1" x14ac:dyDescent="0.35">
      <c r="A435" s="46">
        <v>10</v>
      </c>
      <c r="B435" s="47" t="str">
        <f>เตรียมข้อมูล!C17&amp;เตรียมข้อมูล!D17&amp;" "&amp;เตรียมข้อมูล!E17</f>
        <v xml:space="preserve"> </v>
      </c>
      <c r="C435" s="104"/>
      <c r="D435" s="104"/>
      <c r="E435" s="104"/>
      <c r="F435" s="48">
        <f t="shared" si="60"/>
        <v>0</v>
      </c>
      <c r="G435" s="104"/>
      <c r="H435" s="49">
        <f t="shared" si="61"/>
        <v>0</v>
      </c>
      <c r="I435" s="48" t="str">
        <f t="shared" si="62"/>
        <v>-</v>
      </c>
    </row>
    <row r="436" spans="1:9" ht="20.100000000000001" customHeight="1" x14ac:dyDescent="0.35">
      <c r="A436" s="46">
        <v>11</v>
      </c>
      <c r="B436" s="47" t="str">
        <f>เตรียมข้อมูล!C18&amp;เตรียมข้อมูล!D18&amp;" "&amp;เตรียมข้อมูล!E18</f>
        <v xml:space="preserve"> </v>
      </c>
      <c r="C436" s="104"/>
      <c r="D436" s="104"/>
      <c r="E436" s="104"/>
      <c r="F436" s="48">
        <f t="shared" si="60"/>
        <v>0</v>
      </c>
      <c r="G436" s="104"/>
      <c r="H436" s="49">
        <f t="shared" si="61"/>
        <v>0</v>
      </c>
      <c r="I436" s="48" t="str">
        <f t="shared" si="62"/>
        <v>-</v>
      </c>
    </row>
    <row r="437" spans="1:9" ht="20.100000000000001" customHeight="1" x14ac:dyDescent="0.35">
      <c r="A437" s="46">
        <v>12</v>
      </c>
      <c r="B437" s="47" t="str">
        <f>เตรียมข้อมูล!C19&amp;เตรียมข้อมูล!D19&amp;" "&amp;เตรียมข้อมูล!E19</f>
        <v xml:space="preserve"> </v>
      </c>
      <c r="C437" s="104"/>
      <c r="D437" s="104"/>
      <c r="E437" s="104"/>
      <c r="F437" s="48">
        <f t="shared" si="60"/>
        <v>0</v>
      </c>
      <c r="G437" s="104"/>
      <c r="H437" s="49">
        <f t="shared" si="61"/>
        <v>0</v>
      </c>
      <c r="I437" s="48" t="str">
        <f t="shared" si="62"/>
        <v>-</v>
      </c>
    </row>
    <row r="438" spans="1:9" ht="20.100000000000001" customHeight="1" x14ac:dyDescent="0.35">
      <c r="A438" s="46">
        <v>13</v>
      </c>
      <c r="B438" s="47" t="str">
        <f>เตรียมข้อมูล!C20&amp;เตรียมข้อมูล!D20&amp;" "&amp;เตรียมข้อมูล!E20</f>
        <v xml:space="preserve"> </v>
      </c>
      <c r="C438" s="104"/>
      <c r="D438" s="104"/>
      <c r="E438" s="104"/>
      <c r="F438" s="48">
        <f t="shared" si="60"/>
        <v>0</v>
      </c>
      <c r="G438" s="104"/>
      <c r="H438" s="49">
        <f t="shared" si="61"/>
        <v>0</v>
      </c>
      <c r="I438" s="48" t="str">
        <f t="shared" si="62"/>
        <v>-</v>
      </c>
    </row>
    <row r="439" spans="1:9" ht="20.100000000000001" customHeight="1" x14ac:dyDescent="0.35">
      <c r="A439" s="46">
        <v>14</v>
      </c>
      <c r="B439" s="47" t="str">
        <f>เตรียมข้อมูล!C21&amp;เตรียมข้อมูล!D21&amp;" "&amp;เตรียมข้อมูล!E21</f>
        <v xml:space="preserve"> </v>
      </c>
      <c r="C439" s="104"/>
      <c r="D439" s="104"/>
      <c r="E439" s="104"/>
      <c r="F439" s="48">
        <f t="shared" si="60"/>
        <v>0</v>
      </c>
      <c r="G439" s="104"/>
      <c r="H439" s="49">
        <f t="shared" si="61"/>
        <v>0</v>
      </c>
      <c r="I439" s="48" t="str">
        <f t="shared" si="62"/>
        <v>-</v>
      </c>
    </row>
    <row r="440" spans="1:9" ht="20.100000000000001" customHeight="1" x14ac:dyDescent="0.35">
      <c r="A440" s="46">
        <v>15</v>
      </c>
      <c r="B440" s="47" t="str">
        <f>เตรียมข้อมูล!C22&amp;เตรียมข้อมูล!D22&amp;" "&amp;เตรียมข้อมูล!E22</f>
        <v xml:space="preserve"> </v>
      </c>
      <c r="C440" s="104"/>
      <c r="D440" s="104"/>
      <c r="E440" s="104"/>
      <c r="F440" s="48">
        <f t="shared" si="60"/>
        <v>0</v>
      </c>
      <c r="G440" s="104"/>
      <c r="H440" s="49">
        <f t="shared" si="61"/>
        <v>0</v>
      </c>
      <c r="I440" s="48" t="str">
        <f t="shared" si="62"/>
        <v>-</v>
      </c>
    </row>
    <row r="441" spans="1:9" ht="20.100000000000001" customHeight="1" x14ac:dyDescent="0.35">
      <c r="A441" s="46">
        <v>16</v>
      </c>
      <c r="B441" s="47" t="str">
        <f>เตรียมข้อมูล!C23&amp;เตรียมข้อมูล!D23&amp;" "&amp;เตรียมข้อมูล!E23</f>
        <v xml:space="preserve"> </v>
      </c>
      <c r="C441" s="104"/>
      <c r="D441" s="104"/>
      <c r="E441" s="104"/>
      <c r="F441" s="48">
        <f t="shared" si="60"/>
        <v>0</v>
      </c>
      <c r="G441" s="104"/>
      <c r="H441" s="49">
        <f t="shared" si="61"/>
        <v>0</v>
      </c>
      <c r="I441" s="48" t="str">
        <f t="shared" si="62"/>
        <v>-</v>
      </c>
    </row>
    <row r="442" spans="1:9" ht="20.100000000000001" customHeight="1" x14ac:dyDescent="0.35">
      <c r="A442" s="46">
        <v>17</v>
      </c>
      <c r="B442" s="47" t="str">
        <f>เตรียมข้อมูล!C24&amp;เตรียมข้อมูล!D24&amp;" "&amp;เตรียมข้อมูล!E24</f>
        <v xml:space="preserve"> </v>
      </c>
      <c r="C442" s="104"/>
      <c r="D442" s="104"/>
      <c r="E442" s="104"/>
      <c r="F442" s="48">
        <f t="shared" si="60"/>
        <v>0</v>
      </c>
      <c r="G442" s="104"/>
      <c r="H442" s="49">
        <f t="shared" si="61"/>
        <v>0</v>
      </c>
      <c r="I442" s="48" t="str">
        <f t="shared" si="62"/>
        <v>-</v>
      </c>
    </row>
    <row r="443" spans="1:9" ht="20.100000000000001" customHeight="1" x14ac:dyDescent="0.35">
      <c r="A443" s="46">
        <v>18</v>
      </c>
      <c r="B443" s="47" t="str">
        <f>เตรียมข้อมูล!C25&amp;เตรียมข้อมูล!D25&amp;" "&amp;เตรียมข้อมูล!E25</f>
        <v xml:space="preserve"> </v>
      </c>
      <c r="C443" s="104"/>
      <c r="D443" s="104"/>
      <c r="E443" s="104"/>
      <c r="F443" s="48">
        <f t="shared" si="60"/>
        <v>0</v>
      </c>
      <c r="G443" s="104"/>
      <c r="H443" s="49">
        <f t="shared" si="61"/>
        <v>0</v>
      </c>
      <c r="I443" s="48" t="str">
        <f t="shared" si="62"/>
        <v>-</v>
      </c>
    </row>
    <row r="444" spans="1:9" ht="20.100000000000001" customHeight="1" x14ac:dyDescent="0.35">
      <c r="A444" s="46">
        <v>19</v>
      </c>
      <c r="B444" s="47" t="str">
        <f>เตรียมข้อมูล!C26&amp;เตรียมข้อมูล!D26&amp;" "&amp;เตรียมข้อมูล!E26</f>
        <v xml:space="preserve"> </v>
      </c>
      <c r="C444" s="104"/>
      <c r="D444" s="104"/>
      <c r="E444" s="104"/>
      <c r="F444" s="48">
        <f t="shared" si="60"/>
        <v>0</v>
      </c>
      <c r="G444" s="104"/>
      <c r="H444" s="49">
        <f t="shared" si="61"/>
        <v>0</v>
      </c>
      <c r="I444" s="48" t="str">
        <f t="shared" si="62"/>
        <v>-</v>
      </c>
    </row>
    <row r="445" spans="1:9" ht="20.100000000000001" customHeight="1" x14ac:dyDescent="0.35">
      <c r="A445" s="46">
        <v>20</v>
      </c>
      <c r="B445" s="47" t="str">
        <f>เตรียมข้อมูล!C27&amp;เตรียมข้อมูล!D27&amp;" "&amp;เตรียมข้อมูล!E27</f>
        <v xml:space="preserve"> </v>
      </c>
      <c r="C445" s="104"/>
      <c r="D445" s="104"/>
      <c r="E445" s="104"/>
      <c r="F445" s="48">
        <f t="shared" si="60"/>
        <v>0</v>
      </c>
      <c r="G445" s="104"/>
      <c r="H445" s="49">
        <f t="shared" si="61"/>
        <v>0</v>
      </c>
      <c r="I445" s="48" t="str">
        <f t="shared" si="62"/>
        <v>-</v>
      </c>
    </row>
    <row r="446" spans="1:9" ht="20.100000000000001" customHeight="1" x14ac:dyDescent="0.35">
      <c r="A446" s="46">
        <v>21</v>
      </c>
      <c r="B446" s="47" t="str">
        <f>เตรียมข้อมูล!C28&amp;เตรียมข้อมูล!D28&amp;" "&amp;เตรียมข้อมูล!E28</f>
        <v xml:space="preserve"> </v>
      </c>
      <c r="C446" s="104"/>
      <c r="D446" s="104"/>
      <c r="E446" s="104"/>
      <c r="F446" s="48">
        <f t="shared" si="60"/>
        <v>0</v>
      </c>
      <c r="G446" s="104"/>
      <c r="H446" s="49">
        <f t="shared" si="61"/>
        <v>0</v>
      </c>
      <c r="I446" s="48" t="str">
        <f t="shared" si="62"/>
        <v>-</v>
      </c>
    </row>
    <row r="447" spans="1:9" ht="20.100000000000001" customHeight="1" x14ac:dyDescent="0.35">
      <c r="A447" s="46">
        <v>22</v>
      </c>
      <c r="B447" s="47" t="str">
        <f>เตรียมข้อมูล!C29&amp;เตรียมข้อมูล!D29&amp;" "&amp;เตรียมข้อมูล!E29</f>
        <v xml:space="preserve"> </v>
      </c>
      <c r="C447" s="104"/>
      <c r="D447" s="104"/>
      <c r="E447" s="104"/>
      <c r="F447" s="48">
        <f t="shared" si="60"/>
        <v>0</v>
      </c>
      <c r="G447" s="104"/>
      <c r="H447" s="49">
        <f t="shared" si="61"/>
        <v>0</v>
      </c>
      <c r="I447" s="48" t="str">
        <f t="shared" si="62"/>
        <v>-</v>
      </c>
    </row>
    <row r="448" spans="1:9" ht="20.100000000000001" customHeight="1" x14ac:dyDescent="0.35">
      <c r="A448" s="46">
        <v>23</v>
      </c>
      <c r="B448" s="47" t="str">
        <f>เตรียมข้อมูล!C30&amp;เตรียมข้อมูล!D30&amp;" "&amp;เตรียมข้อมูล!E30</f>
        <v xml:space="preserve"> </v>
      </c>
      <c r="C448" s="104"/>
      <c r="D448" s="104"/>
      <c r="E448" s="104"/>
      <c r="F448" s="48">
        <f t="shared" si="60"/>
        <v>0</v>
      </c>
      <c r="G448" s="104"/>
      <c r="H448" s="49">
        <f t="shared" si="61"/>
        <v>0</v>
      </c>
      <c r="I448" s="48" t="str">
        <f t="shared" si="62"/>
        <v>-</v>
      </c>
    </row>
    <row r="449" spans="1:9" ht="20.100000000000001" customHeight="1" x14ac:dyDescent="0.35">
      <c r="A449" s="46">
        <v>24</v>
      </c>
      <c r="B449" s="47" t="str">
        <f>เตรียมข้อมูล!C31&amp;เตรียมข้อมูล!D31&amp;" "&amp;เตรียมข้อมูล!E31</f>
        <v xml:space="preserve"> </v>
      </c>
      <c r="C449" s="104"/>
      <c r="D449" s="104"/>
      <c r="E449" s="104"/>
      <c r="F449" s="48">
        <f t="shared" si="60"/>
        <v>0</v>
      </c>
      <c r="G449" s="104"/>
      <c r="H449" s="49">
        <f t="shared" si="61"/>
        <v>0</v>
      </c>
      <c r="I449" s="48" t="str">
        <f t="shared" si="62"/>
        <v>-</v>
      </c>
    </row>
    <row r="450" spans="1:9" ht="20.100000000000001" customHeight="1" x14ac:dyDescent="0.35">
      <c r="A450" s="46">
        <v>25</v>
      </c>
      <c r="B450" s="47" t="str">
        <f>เตรียมข้อมูล!C32&amp;เตรียมข้อมูล!D32&amp;" "&amp;เตรียมข้อมูล!E32</f>
        <v xml:space="preserve"> </v>
      </c>
      <c r="C450" s="104"/>
      <c r="D450" s="104"/>
      <c r="E450" s="104"/>
      <c r="F450" s="48">
        <f t="shared" si="60"/>
        <v>0</v>
      </c>
      <c r="G450" s="104"/>
      <c r="H450" s="49">
        <f t="shared" si="61"/>
        <v>0</v>
      </c>
      <c r="I450" s="48" t="str">
        <f t="shared" si="62"/>
        <v>-</v>
      </c>
    </row>
    <row r="451" spans="1:9" ht="20.100000000000001" customHeight="1" x14ac:dyDescent="0.35">
      <c r="A451" s="136" t="s">
        <v>21</v>
      </c>
      <c r="B451" s="136"/>
      <c r="C451" s="49">
        <f>SUM(C426:C450)</f>
        <v>0</v>
      </c>
      <c r="D451" s="49">
        <f t="shared" ref="D451:H451" si="63">SUM(D426:D450)</f>
        <v>0</v>
      </c>
      <c r="E451" s="49">
        <f t="shared" si="63"/>
        <v>0</v>
      </c>
      <c r="F451" s="49">
        <f t="shared" si="63"/>
        <v>0</v>
      </c>
      <c r="G451" s="49">
        <f t="shared" si="63"/>
        <v>0</v>
      </c>
      <c r="H451" s="49">
        <f t="shared" si="63"/>
        <v>0</v>
      </c>
      <c r="I451" s="48" t="s">
        <v>23</v>
      </c>
    </row>
    <row r="452" spans="1:9" ht="20.100000000000001" customHeight="1" x14ac:dyDescent="0.35">
      <c r="A452" s="136" t="s">
        <v>22</v>
      </c>
      <c r="B452" s="136"/>
      <c r="C452" s="50" t="e">
        <f>C451/(C425*COUNTIF(C426:C450,"&gt;0"))*100</f>
        <v>#DIV/0!</v>
      </c>
      <c r="D452" s="50" t="e">
        <f t="shared" ref="D452:H452" si="64">D451/(D425*COUNTIF(D426:D450,"&gt;0"))*100</f>
        <v>#DIV/0!</v>
      </c>
      <c r="E452" s="50" t="e">
        <f t="shared" si="64"/>
        <v>#DIV/0!</v>
      </c>
      <c r="F452" s="50" t="e">
        <f t="shared" si="64"/>
        <v>#DIV/0!</v>
      </c>
      <c r="G452" s="50" t="e">
        <f t="shared" si="64"/>
        <v>#DIV/0!</v>
      </c>
      <c r="H452" s="50" t="e">
        <f t="shared" si="64"/>
        <v>#DIV/0!</v>
      </c>
      <c r="I452" s="48" t="s">
        <v>23</v>
      </c>
    </row>
    <row r="454" spans="1:9" ht="20.100000000000001" customHeight="1" x14ac:dyDescent="0.35">
      <c r="A454" s="137" t="s">
        <v>15</v>
      </c>
      <c r="B454" s="137"/>
      <c r="D454" s="137" t="s">
        <v>110</v>
      </c>
      <c r="E454" s="137"/>
      <c r="F454" s="137"/>
      <c r="G454" s="137"/>
      <c r="H454" s="137"/>
    </row>
    <row r="455" spans="1:9" ht="20.100000000000001" customHeight="1" x14ac:dyDescent="0.35">
      <c r="A455" s="137" t="str">
        <f>"("&amp;(ข้อมูลครูผู้สอน!$C$18)&amp;")"</f>
        <v>(ยังไม่ระบุ)</v>
      </c>
      <c r="B455" s="137"/>
      <c r="D455" s="137" t="str">
        <f>"("&amp;(เตรียมข้อมูล!$E$4)&amp;")"</f>
        <v>(นางประไพพรรณ วรนาม)</v>
      </c>
      <c r="E455" s="137"/>
      <c r="F455" s="137"/>
      <c r="G455" s="137"/>
      <c r="H455" s="137"/>
    </row>
    <row r="456" spans="1:9" ht="24.95" customHeight="1" x14ac:dyDescent="0.35">
      <c r="A456" s="131"/>
      <c r="B456" s="39" t="str">
        <f>"โรงเรียน"&amp;เตรียมข้อมูล!$E$2</f>
        <v>โรงเรียนห้วยทรายวิทยา</v>
      </c>
      <c r="C456" s="40" t="str">
        <f>"ตารางคะแนนรายวิชา "&amp;ข้อมูลครูผู้สอน!$B$19</f>
        <v>ตารางคะแนนรายวิชา กิจกรรมเพื่อสังคม</v>
      </c>
    </row>
    <row r="457" spans="1:9" ht="24.95" customHeight="1" x14ac:dyDescent="0.35">
      <c r="A457" s="131"/>
      <c r="B457" s="42" t="s">
        <v>19</v>
      </c>
      <c r="C457" s="43" t="str">
        <f>เตรียมข้อมูล!$E$1</f>
        <v>ยังไม่ระบุ</v>
      </c>
    </row>
    <row r="458" spans="1:9" ht="24.95" customHeight="1" x14ac:dyDescent="0.35">
      <c r="A458" s="132"/>
      <c r="B458" s="42" t="s">
        <v>24</v>
      </c>
      <c r="C458" s="44" t="str">
        <f>"ปีการศึกษา"&amp;" "&amp;(เตรียมข้อมูล!$E$6)</f>
        <v>ปีการศึกษา ยังไม่ระบุ</v>
      </c>
      <c r="F458" s="45"/>
    </row>
    <row r="459" spans="1:9" ht="112.5" customHeight="1" x14ac:dyDescent="0.35">
      <c r="A459" s="133" t="s">
        <v>0</v>
      </c>
      <c r="B459" s="133" t="s">
        <v>36</v>
      </c>
      <c r="C459" s="102" t="s">
        <v>6</v>
      </c>
      <c r="D459" s="102" t="s">
        <v>7</v>
      </c>
      <c r="E459" s="102" t="s">
        <v>8</v>
      </c>
      <c r="F459" s="102" t="s">
        <v>9</v>
      </c>
      <c r="G459" s="102" t="s">
        <v>10</v>
      </c>
      <c r="H459" s="102" t="s">
        <v>11</v>
      </c>
      <c r="I459" s="134" t="s">
        <v>12</v>
      </c>
    </row>
    <row r="460" spans="1:9" ht="20.100000000000001" customHeight="1" x14ac:dyDescent="0.35">
      <c r="A460" s="133"/>
      <c r="B460" s="133"/>
      <c r="C460" s="100">
        <v>30</v>
      </c>
      <c r="D460" s="100">
        <v>20</v>
      </c>
      <c r="E460" s="100">
        <v>20</v>
      </c>
      <c r="F460" s="100">
        <v>70</v>
      </c>
      <c r="G460" s="100">
        <v>30</v>
      </c>
      <c r="H460" s="100">
        <v>100</v>
      </c>
      <c r="I460" s="135"/>
    </row>
    <row r="461" spans="1:9" ht="20.100000000000001" customHeight="1" x14ac:dyDescent="0.35">
      <c r="A461" s="46">
        <v>1</v>
      </c>
      <c r="B461" s="47" t="str">
        <f>เตรียมข้อมูล!C8&amp;เตรียมข้อมูล!D8&amp;" "&amp;เตรียมข้อมูล!E8</f>
        <v xml:space="preserve"> </v>
      </c>
      <c r="C461" s="104"/>
      <c r="D461" s="104"/>
      <c r="E461" s="104"/>
      <c r="F461" s="48">
        <f>SUM(C461:E461)</f>
        <v>0</v>
      </c>
      <c r="G461" s="104"/>
      <c r="H461" s="49">
        <f>SUM(F461:G461)</f>
        <v>0</v>
      </c>
      <c r="I461" s="48" t="str">
        <f>IF(H461&gt;=80,"4",IF(H461&gt;=75,"3.5",IF(H461&gt;=70,"3", IF(H461&gt;=65,"2.5", IF(H461&gt;=60,"2", IF(H461&gt;=55,"1.5", IF(H461&gt;=50,"1", IF(H461&lt;=49,"-"))))))))</f>
        <v>-</v>
      </c>
    </row>
    <row r="462" spans="1:9" ht="20.100000000000001" customHeight="1" x14ac:dyDescent="0.35">
      <c r="A462" s="46">
        <v>2</v>
      </c>
      <c r="B462" s="47" t="str">
        <f>เตรียมข้อมูล!C9&amp;เตรียมข้อมูล!D9&amp;" "&amp;เตรียมข้อมูล!E9</f>
        <v xml:space="preserve"> </v>
      </c>
      <c r="C462" s="104"/>
      <c r="D462" s="104"/>
      <c r="E462" s="104"/>
      <c r="F462" s="48">
        <f t="shared" ref="F462:F485" si="65">SUM(C462:E462)</f>
        <v>0</v>
      </c>
      <c r="G462" s="104"/>
      <c r="H462" s="49">
        <f t="shared" ref="H462:H485" si="66">SUM(F462:G462)</f>
        <v>0</v>
      </c>
      <c r="I462" s="48" t="str">
        <f t="shared" ref="I462:I485" si="67">IF(H462&gt;=80,"4",IF(H462&gt;=75,"3.5",IF(H462&gt;=70,"3", IF(H462&gt;=65,"2.5", IF(H462&gt;=60,"2", IF(H462&gt;=55,"1.5", IF(H462&gt;=50,"1", IF(H462&lt;=49,"-"))))))))</f>
        <v>-</v>
      </c>
    </row>
    <row r="463" spans="1:9" ht="20.100000000000001" customHeight="1" x14ac:dyDescent="0.35">
      <c r="A463" s="46">
        <v>3</v>
      </c>
      <c r="B463" s="47" t="str">
        <f>เตรียมข้อมูล!C10&amp;เตรียมข้อมูล!D10&amp;" "&amp;เตรียมข้อมูล!E10</f>
        <v xml:space="preserve"> </v>
      </c>
      <c r="C463" s="104"/>
      <c r="D463" s="104"/>
      <c r="E463" s="104"/>
      <c r="F463" s="48">
        <f t="shared" si="65"/>
        <v>0</v>
      </c>
      <c r="G463" s="104"/>
      <c r="H463" s="49">
        <f t="shared" si="66"/>
        <v>0</v>
      </c>
      <c r="I463" s="48" t="str">
        <f t="shared" si="67"/>
        <v>-</v>
      </c>
    </row>
    <row r="464" spans="1:9" ht="20.100000000000001" customHeight="1" x14ac:dyDescent="0.35">
      <c r="A464" s="46">
        <v>4</v>
      </c>
      <c r="B464" s="47" t="str">
        <f>เตรียมข้อมูล!C11&amp;เตรียมข้อมูล!D11&amp;" "&amp;เตรียมข้อมูล!E11</f>
        <v xml:space="preserve"> </v>
      </c>
      <c r="C464" s="104"/>
      <c r="D464" s="104"/>
      <c r="E464" s="104"/>
      <c r="F464" s="48">
        <f t="shared" si="65"/>
        <v>0</v>
      </c>
      <c r="G464" s="104"/>
      <c r="H464" s="49">
        <f t="shared" si="66"/>
        <v>0</v>
      </c>
      <c r="I464" s="48" t="str">
        <f t="shared" si="67"/>
        <v>-</v>
      </c>
    </row>
    <row r="465" spans="1:9" ht="20.100000000000001" customHeight="1" x14ac:dyDescent="0.35">
      <c r="A465" s="46">
        <v>5</v>
      </c>
      <c r="B465" s="47" t="str">
        <f>เตรียมข้อมูล!C12&amp;เตรียมข้อมูล!D12&amp;" "&amp;เตรียมข้อมูล!E12</f>
        <v xml:space="preserve"> </v>
      </c>
      <c r="C465" s="104"/>
      <c r="D465" s="104"/>
      <c r="E465" s="104"/>
      <c r="F465" s="48">
        <f t="shared" si="65"/>
        <v>0</v>
      </c>
      <c r="G465" s="104"/>
      <c r="H465" s="49">
        <f t="shared" si="66"/>
        <v>0</v>
      </c>
      <c r="I465" s="48" t="str">
        <f t="shared" si="67"/>
        <v>-</v>
      </c>
    </row>
    <row r="466" spans="1:9" ht="20.100000000000001" customHeight="1" x14ac:dyDescent="0.35">
      <c r="A466" s="46">
        <v>6</v>
      </c>
      <c r="B466" s="47" t="str">
        <f>เตรียมข้อมูล!C13&amp;เตรียมข้อมูล!D13&amp;" "&amp;เตรียมข้อมูล!E13</f>
        <v xml:space="preserve"> </v>
      </c>
      <c r="C466" s="104"/>
      <c r="D466" s="104"/>
      <c r="E466" s="104"/>
      <c r="F466" s="48">
        <f t="shared" si="65"/>
        <v>0</v>
      </c>
      <c r="G466" s="104"/>
      <c r="H466" s="49">
        <f t="shared" si="66"/>
        <v>0</v>
      </c>
      <c r="I466" s="48" t="str">
        <f t="shared" si="67"/>
        <v>-</v>
      </c>
    </row>
    <row r="467" spans="1:9" ht="20.100000000000001" customHeight="1" x14ac:dyDescent="0.35">
      <c r="A467" s="46">
        <v>7</v>
      </c>
      <c r="B467" s="47" t="str">
        <f>เตรียมข้อมูล!C14&amp;เตรียมข้อมูล!D14&amp;" "&amp;เตรียมข้อมูล!E14</f>
        <v xml:space="preserve"> </v>
      </c>
      <c r="C467" s="104"/>
      <c r="D467" s="104"/>
      <c r="E467" s="104"/>
      <c r="F467" s="48">
        <f t="shared" si="65"/>
        <v>0</v>
      </c>
      <c r="G467" s="104"/>
      <c r="H467" s="49">
        <f t="shared" si="66"/>
        <v>0</v>
      </c>
      <c r="I467" s="48" t="str">
        <f t="shared" si="67"/>
        <v>-</v>
      </c>
    </row>
    <row r="468" spans="1:9" ht="20.100000000000001" customHeight="1" x14ac:dyDescent="0.35">
      <c r="A468" s="46">
        <v>8</v>
      </c>
      <c r="B468" s="47" t="str">
        <f>เตรียมข้อมูล!C15&amp;เตรียมข้อมูล!D15&amp;" "&amp;เตรียมข้อมูล!E15</f>
        <v xml:space="preserve"> </v>
      </c>
      <c r="C468" s="104"/>
      <c r="D468" s="104"/>
      <c r="E468" s="104"/>
      <c r="F468" s="48">
        <f t="shared" si="65"/>
        <v>0</v>
      </c>
      <c r="G468" s="104"/>
      <c r="H468" s="49">
        <f t="shared" si="66"/>
        <v>0</v>
      </c>
      <c r="I468" s="48" t="str">
        <f t="shared" si="67"/>
        <v>-</v>
      </c>
    </row>
    <row r="469" spans="1:9" ht="20.100000000000001" customHeight="1" x14ac:dyDescent="0.35">
      <c r="A469" s="46">
        <v>9</v>
      </c>
      <c r="B469" s="47" t="str">
        <f>เตรียมข้อมูล!C16&amp;เตรียมข้อมูล!D16&amp;" "&amp;เตรียมข้อมูล!E16</f>
        <v xml:space="preserve"> </v>
      </c>
      <c r="C469" s="104"/>
      <c r="D469" s="104"/>
      <c r="E469" s="104"/>
      <c r="F469" s="48">
        <f t="shared" si="65"/>
        <v>0</v>
      </c>
      <c r="G469" s="104"/>
      <c r="H469" s="49">
        <f t="shared" si="66"/>
        <v>0</v>
      </c>
      <c r="I469" s="48" t="str">
        <f t="shared" si="67"/>
        <v>-</v>
      </c>
    </row>
    <row r="470" spans="1:9" ht="20.100000000000001" customHeight="1" x14ac:dyDescent="0.35">
      <c r="A470" s="46">
        <v>10</v>
      </c>
      <c r="B470" s="47" t="str">
        <f>เตรียมข้อมูล!C17&amp;เตรียมข้อมูล!D17&amp;" "&amp;เตรียมข้อมูล!E17</f>
        <v xml:space="preserve"> </v>
      </c>
      <c r="C470" s="104"/>
      <c r="D470" s="104"/>
      <c r="E470" s="104"/>
      <c r="F470" s="48">
        <f t="shared" si="65"/>
        <v>0</v>
      </c>
      <c r="G470" s="104"/>
      <c r="H470" s="49">
        <f t="shared" si="66"/>
        <v>0</v>
      </c>
      <c r="I470" s="48" t="str">
        <f t="shared" si="67"/>
        <v>-</v>
      </c>
    </row>
    <row r="471" spans="1:9" ht="20.100000000000001" customHeight="1" x14ac:dyDescent="0.35">
      <c r="A471" s="46">
        <v>11</v>
      </c>
      <c r="B471" s="47" t="str">
        <f>เตรียมข้อมูล!C18&amp;เตรียมข้อมูล!D18&amp;" "&amp;เตรียมข้อมูล!E18</f>
        <v xml:space="preserve"> </v>
      </c>
      <c r="C471" s="104"/>
      <c r="D471" s="104"/>
      <c r="E471" s="104"/>
      <c r="F471" s="48">
        <f t="shared" si="65"/>
        <v>0</v>
      </c>
      <c r="G471" s="104"/>
      <c r="H471" s="49">
        <f t="shared" si="66"/>
        <v>0</v>
      </c>
      <c r="I471" s="48" t="str">
        <f t="shared" si="67"/>
        <v>-</v>
      </c>
    </row>
    <row r="472" spans="1:9" ht="20.100000000000001" customHeight="1" x14ac:dyDescent="0.35">
      <c r="A472" s="46">
        <v>12</v>
      </c>
      <c r="B472" s="47" t="str">
        <f>เตรียมข้อมูล!C19&amp;เตรียมข้อมูล!D19&amp;" "&amp;เตรียมข้อมูล!E19</f>
        <v xml:space="preserve"> </v>
      </c>
      <c r="C472" s="104"/>
      <c r="D472" s="104"/>
      <c r="E472" s="104"/>
      <c r="F472" s="48">
        <f t="shared" si="65"/>
        <v>0</v>
      </c>
      <c r="G472" s="104"/>
      <c r="H472" s="49">
        <f t="shared" si="66"/>
        <v>0</v>
      </c>
      <c r="I472" s="48" t="str">
        <f t="shared" si="67"/>
        <v>-</v>
      </c>
    </row>
    <row r="473" spans="1:9" ht="20.100000000000001" customHeight="1" x14ac:dyDescent="0.35">
      <c r="A473" s="46">
        <v>13</v>
      </c>
      <c r="B473" s="47" t="str">
        <f>เตรียมข้อมูล!C20&amp;เตรียมข้อมูล!D20&amp;" "&amp;เตรียมข้อมูล!E20</f>
        <v xml:space="preserve"> </v>
      </c>
      <c r="C473" s="104"/>
      <c r="D473" s="104"/>
      <c r="E473" s="104"/>
      <c r="F473" s="48">
        <f t="shared" si="65"/>
        <v>0</v>
      </c>
      <c r="G473" s="104"/>
      <c r="H473" s="49">
        <f t="shared" si="66"/>
        <v>0</v>
      </c>
      <c r="I473" s="48" t="str">
        <f t="shared" si="67"/>
        <v>-</v>
      </c>
    </row>
    <row r="474" spans="1:9" ht="20.100000000000001" customHeight="1" x14ac:dyDescent="0.35">
      <c r="A474" s="46">
        <v>14</v>
      </c>
      <c r="B474" s="47" t="str">
        <f>เตรียมข้อมูล!C21&amp;เตรียมข้อมูล!D21&amp;" "&amp;เตรียมข้อมูล!E21</f>
        <v xml:space="preserve"> </v>
      </c>
      <c r="C474" s="104"/>
      <c r="D474" s="104"/>
      <c r="E474" s="104"/>
      <c r="F474" s="48">
        <f t="shared" si="65"/>
        <v>0</v>
      </c>
      <c r="G474" s="104"/>
      <c r="H474" s="49">
        <f t="shared" si="66"/>
        <v>0</v>
      </c>
      <c r="I474" s="48" t="str">
        <f t="shared" si="67"/>
        <v>-</v>
      </c>
    </row>
    <row r="475" spans="1:9" ht="20.100000000000001" customHeight="1" x14ac:dyDescent="0.35">
      <c r="A475" s="46">
        <v>15</v>
      </c>
      <c r="B475" s="47" t="str">
        <f>เตรียมข้อมูล!C22&amp;เตรียมข้อมูล!D22&amp;" "&amp;เตรียมข้อมูล!E22</f>
        <v xml:space="preserve"> </v>
      </c>
      <c r="C475" s="104"/>
      <c r="D475" s="104"/>
      <c r="E475" s="104"/>
      <c r="F475" s="48">
        <f t="shared" si="65"/>
        <v>0</v>
      </c>
      <c r="G475" s="104"/>
      <c r="H475" s="49">
        <f t="shared" si="66"/>
        <v>0</v>
      </c>
      <c r="I475" s="48" t="str">
        <f t="shared" si="67"/>
        <v>-</v>
      </c>
    </row>
    <row r="476" spans="1:9" ht="20.100000000000001" customHeight="1" x14ac:dyDescent="0.35">
      <c r="A476" s="46">
        <v>16</v>
      </c>
      <c r="B476" s="47" t="str">
        <f>เตรียมข้อมูล!C23&amp;เตรียมข้อมูล!D23&amp;" "&amp;เตรียมข้อมูล!E23</f>
        <v xml:space="preserve"> </v>
      </c>
      <c r="C476" s="104"/>
      <c r="D476" s="104"/>
      <c r="E476" s="104"/>
      <c r="F476" s="48">
        <f t="shared" si="65"/>
        <v>0</v>
      </c>
      <c r="G476" s="104"/>
      <c r="H476" s="49">
        <f t="shared" si="66"/>
        <v>0</v>
      </c>
      <c r="I476" s="48" t="str">
        <f t="shared" si="67"/>
        <v>-</v>
      </c>
    </row>
    <row r="477" spans="1:9" ht="20.100000000000001" customHeight="1" x14ac:dyDescent="0.35">
      <c r="A477" s="46">
        <v>17</v>
      </c>
      <c r="B477" s="47" t="str">
        <f>เตรียมข้อมูล!C24&amp;เตรียมข้อมูล!D24&amp;" "&amp;เตรียมข้อมูล!E24</f>
        <v xml:space="preserve"> </v>
      </c>
      <c r="C477" s="104"/>
      <c r="D477" s="104"/>
      <c r="E477" s="104"/>
      <c r="F477" s="48">
        <f t="shared" si="65"/>
        <v>0</v>
      </c>
      <c r="G477" s="104"/>
      <c r="H477" s="49">
        <f t="shared" si="66"/>
        <v>0</v>
      </c>
      <c r="I477" s="48" t="str">
        <f t="shared" si="67"/>
        <v>-</v>
      </c>
    </row>
    <row r="478" spans="1:9" ht="20.100000000000001" customHeight="1" x14ac:dyDescent="0.35">
      <c r="A478" s="46">
        <v>18</v>
      </c>
      <c r="B478" s="47" t="str">
        <f>เตรียมข้อมูล!C25&amp;เตรียมข้อมูล!D25&amp;" "&amp;เตรียมข้อมูล!E25</f>
        <v xml:space="preserve"> </v>
      </c>
      <c r="C478" s="104"/>
      <c r="D478" s="104"/>
      <c r="E478" s="104"/>
      <c r="F478" s="48">
        <f t="shared" si="65"/>
        <v>0</v>
      </c>
      <c r="G478" s="104"/>
      <c r="H478" s="49">
        <f t="shared" si="66"/>
        <v>0</v>
      </c>
      <c r="I478" s="48" t="str">
        <f t="shared" si="67"/>
        <v>-</v>
      </c>
    </row>
    <row r="479" spans="1:9" ht="20.100000000000001" customHeight="1" x14ac:dyDescent="0.35">
      <c r="A479" s="46">
        <v>19</v>
      </c>
      <c r="B479" s="47" t="str">
        <f>เตรียมข้อมูล!C26&amp;เตรียมข้อมูล!D26&amp;" "&amp;เตรียมข้อมูล!E26</f>
        <v xml:space="preserve"> </v>
      </c>
      <c r="C479" s="104"/>
      <c r="D479" s="104"/>
      <c r="E479" s="104"/>
      <c r="F479" s="48">
        <f t="shared" si="65"/>
        <v>0</v>
      </c>
      <c r="G479" s="104"/>
      <c r="H479" s="49">
        <f t="shared" si="66"/>
        <v>0</v>
      </c>
      <c r="I479" s="48" t="str">
        <f t="shared" si="67"/>
        <v>-</v>
      </c>
    </row>
    <row r="480" spans="1:9" ht="20.100000000000001" customHeight="1" x14ac:dyDescent="0.35">
      <c r="A480" s="46">
        <v>20</v>
      </c>
      <c r="B480" s="47" t="str">
        <f>เตรียมข้อมูล!C27&amp;เตรียมข้อมูล!D27&amp;" "&amp;เตรียมข้อมูล!E27</f>
        <v xml:space="preserve"> </v>
      </c>
      <c r="C480" s="104"/>
      <c r="D480" s="104"/>
      <c r="E480" s="104"/>
      <c r="F480" s="48">
        <f t="shared" si="65"/>
        <v>0</v>
      </c>
      <c r="G480" s="104"/>
      <c r="H480" s="49">
        <f t="shared" si="66"/>
        <v>0</v>
      </c>
      <c r="I480" s="48" t="str">
        <f t="shared" si="67"/>
        <v>-</v>
      </c>
    </row>
    <row r="481" spans="1:9" ht="20.100000000000001" customHeight="1" x14ac:dyDescent="0.35">
      <c r="A481" s="46">
        <v>21</v>
      </c>
      <c r="B481" s="47" t="str">
        <f>เตรียมข้อมูล!C28&amp;เตรียมข้อมูล!D28&amp;" "&amp;เตรียมข้อมูล!E28</f>
        <v xml:space="preserve"> </v>
      </c>
      <c r="C481" s="104"/>
      <c r="D481" s="104"/>
      <c r="E481" s="104"/>
      <c r="F481" s="48">
        <f t="shared" si="65"/>
        <v>0</v>
      </c>
      <c r="G481" s="104"/>
      <c r="H481" s="49">
        <f t="shared" si="66"/>
        <v>0</v>
      </c>
      <c r="I481" s="48" t="str">
        <f t="shared" si="67"/>
        <v>-</v>
      </c>
    </row>
    <row r="482" spans="1:9" ht="20.100000000000001" customHeight="1" x14ac:dyDescent="0.35">
      <c r="A482" s="46">
        <v>22</v>
      </c>
      <c r="B482" s="47" t="str">
        <f>เตรียมข้อมูล!C29&amp;เตรียมข้อมูล!D29&amp;" "&amp;เตรียมข้อมูล!E29</f>
        <v xml:space="preserve"> </v>
      </c>
      <c r="C482" s="104"/>
      <c r="D482" s="104"/>
      <c r="E482" s="104"/>
      <c r="F482" s="48">
        <f t="shared" si="65"/>
        <v>0</v>
      </c>
      <c r="G482" s="104"/>
      <c r="H482" s="49">
        <f t="shared" si="66"/>
        <v>0</v>
      </c>
      <c r="I482" s="48" t="str">
        <f t="shared" si="67"/>
        <v>-</v>
      </c>
    </row>
    <row r="483" spans="1:9" ht="20.100000000000001" customHeight="1" x14ac:dyDescent="0.35">
      <c r="A483" s="46">
        <v>23</v>
      </c>
      <c r="B483" s="47" t="str">
        <f>เตรียมข้อมูล!C30&amp;เตรียมข้อมูล!D30&amp;" "&amp;เตรียมข้อมูล!E30</f>
        <v xml:space="preserve"> </v>
      </c>
      <c r="C483" s="104"/>
      <c r="D483" s="104"/>
      <c r="E483" s="104"/>
      <c r="F483" s="48">
        <f t="shared" si="65"/>
        <v>0</v>
      </c>
      <c r="G483" s="104"/>
      <c r="H483" s="49">
        <f t="shared" si="66"/>
        <v>0</v>
      </c>
      <c r="I483" s="48" t="str">
        <f t="shared" si="67"/>
        <v>-</v>
      </c>
    </row>
    <row r="484" spans="1:9" ht="20.100000000000001" customHeight="1" x14ac:dyDescent="0.35">
      <c r="A484" s="46">
        <v>24</v>
      </c>
      <c r="B484" s="47" t="str">
        <f>เตรียมข้อมูล!C31&amp;เตรียมข้อมูล!D31&amp;" "&amp;เตรียมข้อมูล!E31</f>
        <v xml:space="preserve"> </v>
      </c>
      <c r="C484" s="104"/>
      <c r="D484" s="104"/>
      <c r="E484" s="104"/>
      <c r="F484" s="48">
        <f t="shared" si="65"/>
        <v>0</v>
      </c>
      <c r="G484" s="104"/>
      <c r="H484" s="49">
        <f t="shared" si="66"/>
        <v>0</v>
      </c>
      <c r="I484" s="48" t="str">
        <f t="shared" si="67"/>
        <v>-</v>
      </c>
    </row>
    <row r="485" spans="1:9" ht="20.100000000000001" customHeight="1" x14ac:dyDescent="0.35">
      <c r="A485" s="46">
        <v>25</v>
      </c>
      <c r="B485" s="47" t="str">
        <f>เตรียมข้อมูล!C32&amp;เตรียมข้อมูล!D32&amp;" "&amp;เตรียมข้อมูล!E32</f>
        <v xml:space="preserve"> </v>
      </c>
      <c r="C485" s="104"/>
      <c r="D485" s="104"/>
      <c r="E485" s="104"/>
      <c r="F485" s="48">
        <f t="shared" si="65"/>
        <v>0</v>
      </c>
      <c r="G485" s="104"/>
      <c r="H485" s="49">
        <f t="shared" si="66"/>
        <v>0</v>
      </c>
      <c r="I485" s="48" t="str">
        <f t="shared" si="67"/>
        <v>-</v>
      </c>
    </row>
    <row r="486" spans="1:9" ht="20.100000000000001" customHeight="1" x14ac:dyDescent="0.35">
      <c r="A486" s="136" t="s">
        <v>21</v>
      </c>
      <c r="B486" s="136"/>
      <c r="C486" s="49">
        <f>SUM(C461:C485)</f>
        <v>0</v>
      </c>
      <c r="D486" s="49">
        <f t="shared" ref="D486:H486" si="68">SUM(D461:D485)</f>
        <v>0</v>
      </c>
      <c r="E486" s="49">
        <f t="shared" si="68"/>
        <v>0</v>
      </c>
      <c r="F486" s="49">
        <f t="shared" si="68"/>
        <v>0</v>
      </c>
      <c r="G486" s="49">
        <f t="shared" si="68"/>
        <v>0</v>
      </c>
      <c r="H486" s="49">
        <f t="shared" si="68"/>
        <v>0</v>
      </c>
      <c r="I486" s="48" t="s">
        <v>23</v>
      </c>
    </row>
    <row r="487" spans="1:9" ht="20.100000000000001" customHeight="1" x14ac:dyDescent="0.35">
      <c r="A487" s="136" t="s">
        <v>22</v>
      </c>
      <c r="B487" s="136"/>
      <c r="C487" s="50" t="e">
        <f>C486/(C460*COUNTIF(C461:C485,"&gt;0"))*100</f>
        <v>#DIV/0!</v>
      </c>
      <c r="D487" s="50" t="e">
        <f t="shared" ref="D487:H487" si="69">D486/(D460*COUNTIF(D461:D485,"&gt;0"))*100</f>
        <v>#DIV/0!</v>
      </c>
      <c r="E487" s="50" t="e">
        <f t="shared" si="69"/>
        <v>#DIV/0!</v>
      </c>
      <c r="F487" s="50" t="e">
        <f t="shared" si="69"/>
        <v>#DIV/0!</v>
      </c>
      <c r="G487" s="50" t="e">
        <f t="shared" si="69"/>
        <v>#DIV/0!</v>
      </c>
      <c r="H487" s="50" t="e">
        <f t="shared" si="69"/>
        <v>#DIV/0!</v>
      </c>
      <c r="I487" s="48" t="s">
        <v>23</v>
      </c>
    </row>
    <row r="489" spans="1:9" ht="20.100000000000001" customHeight="1" x14ac:dyDescent="0.35">
      <c r="A489" s="137" t="s">
        <v>15</v>
      </c>
      <c r="B489" s="137"/>
      <c r="D489" s="137" t="s">
        <v>110</v>
      </c>
      <c r="E489" s="137"/>
      <c r="F489" s="137"/>
      <c r="G489" s="137"/>
      <c r="H489" s="137"/>
    </row>
    <row r="490" spans="1:9" ht="20.100000000000001" customHeight="1" x14ac:dyDescent="0.35">
      <c r="A490" s="137" t="str">
        <f>"("&amp;(ข้อมูลครูผู้สอน!$C$19)&amp;")"</f>
        <v>(ยังไม่ระบุ)</v>
      </c>
      <c r="B490" s="137"/>
      <c r="D490" s="137" t="str">
        <f>"("&amp;(เตรียมข้อมูล!$E$4)&amp;")"</f>
        <v>(นางประไพพรรณ วรนาม)</v>
      </c>
      <c r="E490" s="137"/>
      <c r="F490" s="137"/>
      <c r="G490" s="137"/>
      <c r="H490" s="137"/>
    </row>
    <row r="491" spans="1:9" ht="20.100000000000001" customHeight="1" x14ac:dyDescent="0.35">
      <c r="A491" s="131"/>
      <c r="B491" s="39" t="str">
        <f>"โรงเรียน"&amp;เตรียมข้อมูล!$E$2</f>
        <v>โรงเรียนห้วยทรายวิทยา</v>
      </c>
      <c r="C491" s="40" t="str">
        <f>"ตารางคะแนนรายวิชา "&amp;ข้อมูลครูผู้สอน!$B$20</f>
        <v>ตารางคะแนนรายวิชา หน้าที่พลเมือง</v>
      </c>
    </row>
    <row r="492" spans="1:9" ht="20.100000000000001" customHeight="1" x14ac:dyDescent="0.35">
      <c r="A492" s="131"/>
      <c r="B492" s="42" t="s">
        <v>19</v>
      </c>
      <c r="C492" s="43" t="str">
        <f>เตรียมข้อมูล!$E$1</f>
        <v>ยังไม่ระบุ</v>
      </c>
    </row>
    <row r="493" spans="1:9" ht="20.100000000000001" customHeight="1" x14ac:dyDescent="0.35">
      <c r="A493" s="132"/>
      <c r="B493" s="42" t="s">
        <v>24</v>
      </c>
      <c r="C493" s="44" t="str">
        <f>"ปีการศึกษา"&amp;" "&amp;(เตรียมข้อมูล!$E$6)</f>
        <v>ปีการศึกษา ยังไม่ระบุ</v>
      </c>
      <c r="F493" s="45"/>
    </row>
    <row r="494" spans="1:9" ht="112.5" customHeight="1" x14ac:dyDescent="0.35">
      <c r="A494" s="133" t="s">
        <v>0</v>
      </c>
      <c r="B494" s="133" t="s">
        <v>36</v>
      </c>
      <c r="C494" s="102" t="s">
        <v>6</v>
      </c>
      <c r="D494" s="102" t="s">
        <v>7</v>
      </c>
      <c r="E494" s="102" t="s">
        <v>8</v>
      </c>
      <c r="F494" s="102" t="s">
        <v>9</v>
      </c>
      <c r="G494" s="102" t="s">
        <v>10</v>
      </c>
      <c r="H494" s="102" t="s">
        <v>11</v>
      </c>
      <c r="I494" s="134" t="s">
        <v>12</v>
      </c>
    </row>
    <row r="495" spans="1:9" ht="20.100000000000001" customHeight="1" x14ac:dyDescent="0.35">
      <c r="A495" s="133"/>
      <c r="B495" s="133"/>
      <c r="C495" s="100">
        <v>30</v>
      </c>
      <c r="D495" s="100">
        <v>20</v>
      </c>
      <c r="E495" s="100">
        <v>20</v>
      </c>
      <c r="F495" s="100">
        <v>70</v>
      </c>
      <c r="G495" s="100">
        <v>30</v>
      </c>
      <c r="H495" s="100">
        <v>100</v>
      </c>
      <c r="I495" s="135"/>
    </row>
    <row r="496" spans="1:9" ht="20.100000000000001" customHeight="1" x14ac:dyDescent="0.35">
      <c r="A496" s="46">
        <v>1</v>
      </c>
      <c r="B496" s="47" t="str">
        <f>เตรียมข้อมูล!C8&amp;เตรียมข้อมูล!D8&amp;" "&amp;เตรียมข้อมูล!E8</f>
        <v xml:space="preserve"> </v>
      </c>
      <c r="C496" s="104"/>
      <c r="D496" s="104"/>
      <c r="E496" s="104"/>
      <c r="F496" s="48">
        <f>SUM(C496:E496)</f>
        <v>0</v>
      </c>
      <c r="G496" s="104"/>
      <c r="H496" s="49">
        <f>SUM(F496:G496)</f>
        <v>0</v>
      </c>
      <c r="I496" s="48" t="str">
        <f>IF(H496&gt;=80,"4",IF(H496&gt;=75,"3.5",IF(H496&gt;=70,"3", IF(H496&gt;=65,"2.5", IF(H496&gt;=60,"2", IF(H496&gt;=55,"1.5", IF(H496&gt;=50,"1", IF(H496&lt;=49,"-"))))))))</f>
        <v>-</v>
      </c>
    </row>
    <row r="497" spans="1:9" ht="20.100000000000001" customHeight="1" x14ac:dyDescent="0.35">
      <c r="A497" s="46">
        <v>2</v>
      </c>
      <c r="B497" s="47" t="str">
        <f>เตรียมข้อมูล!C9&amp;เตรียมข้อมูล!D9&amp;" "&amp;เตรียมข้อมูล!E9</f>
        <v xml:space="preserve"> </v>
      </c>
      <c r="C497" s="104"/>
      <c r="D497" s="104"/>
      <c r="E497" s="104"/>
      <c r="F497" s="48">
        <f t="shared" ref="F497:F520" si="70">SUM(C497:E497)</f>
        <v>0</v>
      </c>
      <c r="G497" s="104"/>
      <c r="H497" s="49">
        <f t="shared" ref="H497:H520" si="71">SUM(F497:G497)</f>
        <v>0</v>
      </c>
      <c r="I497" s="48" t="str">
        <f t="shared" ref="I497:I520" si="72">IF(H497&gt;=80,"4",IF(H497&gt;=75,"3.5",IF(H497&gt;=70,"3", IF(H497&gt;=65,"2.5", IF(H497&gt;=60,"2", IF(H497&gt;=55,"1.5", IF(H497&gt;=50,"1", IF(H497&lt;=49,"-"))))))))</f>
        <v>-</v>
      </c>
    </row>
    <row r="498" spans="1:9" ht="20.100000000000001" customHeight="1" x14ac:dyDescent="0.35">
      <c r="A498" s="46">
        <v>3</v>
      </c>
      <c r="B498" s="47" t="str">
        <f>เตรียมข้อมูล!C10&amp;เตรียมข้อมูล!D10&amp;" "&amp;เตรียมข้อมูล!E10</f>
        <v xml:space="preserve"> </v>
      </c>
      <c r="C498" s="104"/>
      <c r="D498" s="104"/>
      <c r="E498" s="104"/>
      <c r="F498" s="48">
        <f t="shared" si="70"/>
        <v>0</v>
      </c>
      <c r="G498" s="104"/>
      <c r="H498" s="49">
        <f t="shared" si="71"/>
        <v>0</v>
      </c>
      <c r="I498" s="48" t="str">
        <f t="shared" si="72"/>
        <v>-</v>
      </c>
    </row>
    <row r="499" spans="1:9" ht="20.100000000000001" customHeight="1" x14ac:dyDescent="0.35">
      <c r="A499" s="46">
        <v>4</v>
      </c>
      <c r="B499" s="47" t="str">
        <f>เตรียมข้อมูล!C11&amp;เตรียมข้อมูล!D11&amp;" "&amp;เตรียมข้อมูล!E11</f>
        <v xml:space="preserve"> </v>
      </c>
      <c r="C499" s="104"/>
      <c r="D499" s="104"/>
      <c r="E499" s="104"/>
      <c r="F499" s="48">
        <f t="shared" si="70"/>
        <v>0</v>
      </c>
      <c r="G499" s="104"/>
      <c r="H499" s="49">
        <f t="shared" si="71"/>
        <v>0</v>
      </c>
      <c r="I499" s="48" t="str">
        <f t="shared" si="72"/>
        <v>-</v>
      </c>
    </row>
    <row r="500" spans="1:9" ht="20.100000000000001" customHeight="1" x14ac:dyDescent="0.35">
      <c r="A500" s="46">
        <v>5</v>
      </c>
      <c r="B500" s="47" t="str">
        <f>เตรียมข้อมูล!C12&amp;เตรียมข้อมูล!D12&amp;" "&amp;เตรียมข้อมูล!E12</f>
        <v xml:space="preserve"> </v>
      </c>
      <c r="C500" s="104"/>
      <c r="D500" s="104"/>
      <c r="E500" s="104"/>
      <c r="F500" s="48">
        <f t="shared" si="70"/>
        <v>0</v>
      </c>
      <c r="G500" s="104"/>
      <c r="H500" s="49">
        <f t="shared" si="71"/>
        <v>0</v>
      </c>
      <c r="I500" s="48" t="str">
        <f t="shared" si="72"/>
        <v>-</v>
      </c>
    </row>
    <row r="501" spans="1:9" ht="20.100000000000001" customHeight="1" x14ac:dyDescent="0.35">
      <c r="A501" s="46">
        <v>6</v>
      </c>
      <c r="B501" s="47" t="str">
        <f>เตรียมข้อมูล!C13&amp;เตรียมข้อมูล!D13&amp;" "&amp;เตรียมข้อมูล!E13</f>
        <v xml:space="preserve"> </v>
      </c>
      <c r="C501" s="104"/>
      <c r="D501" s="104"/>
      <c r="E501" s="104"/>
      <c r="F501" s="48">
        <f t="shared" si="70"/>
        <v>0</v>
      </c>
      <c r="G501" s="104"/>
      <c r="H501" s="49">
        <f t="shared" si="71"/>
        <v>0</v>
      </c>
      <c r="I501" s="48" t="str">
        <f t="shared" si="72"/>
        <v>-</v>
      </c>
    </row>
    <row r="502" spans="1:9" ht="20.100000000000001" customHeight="1" x14ac:dyDescent="0.35">
      <c r="A502" s="46">
        <v>7</v>
      </c>
      <c r="B502" s="47" t="str">
        <f>เตรียมข้อมูล!C14&amp;เตรียมข้อมูล!D14&amp;" "&amp;เตรียมข้อมูล!E14</f>
        <v xml:space="preserve"> </v>
      </c>
      <c r="C502" s="104"/>
      <c r="D502" s="104"/>
      <c r="E502" s="104"/>
      <c r="F502" s="48">
        <f t="shared" si="70"/>
        <v>0</v>
      </c>
      <c r="G502" s="104"/>
      <c r="H502" s="49">
        <f t="shared" si="71"/>
        <v>0</v>
      </c>
      <c r="I502" s="48" t="str">
        <f t="shared" si="72"/>
        <v>-</v>
      </c>
    </row>
    <row r="503" spans="1:9" ht="20.100000000000001" customHeight="1" x14ac:dyDescent="0.35">
      <c r="A503" s="46">
        <v>8</v>
      </c>
      <c r="B503" s="47" t="str">
        <f>เตรียมข้อมูล!C15&amp;เตรียมข้อมูล!D15&amp;" "&amp;เตรียมข้อมูล!E15</f>
        <v xml:space="preserve"> </v>
      </c>
      <c r="C503" s="104"/>
      <c r="D503" s="104"/>
      <c r="E503" s="104"/>
      <c r="F503" s="48">
        <f t="shared" si="70"/>
        <v>0</v>
      </c>
      <c r="G503" s="104"/>
      <c r="H503" s="49">
        <f t="shared" si="71"/>
        <v>0</v>
      </c>
      <c r="I503" s="48" t="str">
        <f t="shared" si="72"/>
        <v>-</v>
      </c>
    </row>
    <row r="504" spans="1:9" ht="20.100000000000001" customHeight="1" x14ac:dyDescent="0.35">
      <c r="A504" s="46">
        <v>9</v>
      </c>
      <c r="B504" s="47" t="str">
        <f>เตรียมข้อมูล!C16&amp;เตรียมข้อมูล!D16&amp;" "&amp;เตรียมข้อมูล!E16</f>
        <v xml:space="preserve"> </v>
      </c>
      <c r="C504" s="104"/>
      <c r="D504" s="104"/>
      <c r="E504" s="104"/>
      <c r="F504" s="48">
        <f t="shared" si="70"/>
        <v>0</v>
      </c>
      <c r="G504" s="104"/>
      <c r="H504" s="49">
        <f t="shared" si="71"/>
        <v>0</v>
      </c>
      <c r="I504" s="48" t="str">
        <f t="shared" si="72"/>
        <v>-</v>
      </c>
    </row>
    <row r="505" spans="1:9" ht="20.100000000000001" customHeight="1" x14ac:dyDescent="0.35">
      <c r="A505" s="46">
        <v>10</v>
      </c>
      <c r="B505" s="47" t="str">
        <f>เตรียมข้อมูล!C17&amp;เตรียมข้อมูล!D17&amp;" "&amp;เตรียมข้อมูล!E17</f>
        <v xml:space="preserve"> </v>
      </c>
      <c r="C505" s="104"/>
      <c r="D505" s="104"/>
      <c r="E505" s="104"/>
      <c r="F505" s="48">
        <f t="shared" si="70"/>
        <v>0</v>
      </c>
      <c r="G505" s="104"/>
      <c r="H505" s="49">
        <f t="shared" si="71"/>
        <v>0</v>
      </c>
      <c r="I505" s="48" t="str">
        <f t="shared" si="72"/>
        <v>-</v>
      </c>
    </row>
    <row r="506" spans="1:9" ht="20.100000000000001" customHeight="1" x14ac:dyDescent="0.35">
      <c r="A506" s="46">
        <v>11</v>
      </c>
      <c r="B506" s="47" t="str">
        <f>เตรียมข้อมูล!C18&amp;เตรียมข้อมูล!D18&amp;" "&amp;เตรียมข้อมูล!E18</f>
        <v xml:space="preserve"> </v>
      </c>
      <c r="C506" s="104"/>
      <c r="D506" s="104"/>
      <c r="E506" s="104"/>
      <c r="F506" s="48">
        <f t="shared" si="70"/>
        <v>0</v>
      </c>
      <c r="G506" s="104"/>
      <c r="H506" s="49">
        <f t="shared" si="71"/>
        <v>0</v>
      </c>
      <c r="I506" s="48" t="str">
        <f t="shared" si="72"/>
        <v>-</v>
      </c>
    </row>
    <row r="507" spans="1:9" ht="20.100000000000001" customHeight="1" x14ac:dyDescent="0.35">
      <c r="A507" s="46">
        <v>12</v>
      </c>
      <c r="B507" s="47" t="str">
        <f>เตรียมข้อมูล!C19&amp;เตรียมข้อมูล!D19&amp;" "&amp;เตรียมข้อมูล!E19</f>
        <v xml:space="preserve"> </v>
      </c>
      <c r="C507" s="104"/>
      <c r="D507" s="104"/>
      <c r="E507" s="104"/>
      <c r="F507" s="48">
        <f t="shared" si="70"/>
        <v>0</v>
      </c>
      <c r="G507" s="104"/>
      <c r="H507" s="49">
        <f t="shared" si="71"/>
        <v>0</v>
      </c>
      <c r="I507" s="48" t="str">
        <f t="shared" si="72"/>
        <v>-</v>
      </c>
    </row>
    <row r="508" spans="1:9" ht="20.100000000000001" customHeight="1" x14ac:dyDescent="0.35">
      <c r="A508" s="46">
        <v>13</v>
      </c>
      <c r="B508" s="47" t="str">
        <f>เตรียมข้อมูล!C20&amp;เตรียมข้อมูล!D20&amp;" "&amp;เตรียมข้อมูล!E20</f>
        <v xml:space="preserve"> </v>
      </c>
      <c r="C508" s="104"/>
      <c r="D508" s="104"/>
      <c r="E508" s="104"/>
      <c r="F508" s="48">
        <f t="shared" si="70"/>
        <v>0</v>
      </c>
      <c r="G508" s="104"/>
      <c r="H508" s="49">
        <f t="shared" si="71"/>
        <v>0</v>
      </c>
      <c r="I508" s="48" t="str">
        <f t="shared" si="72"/>
        <v>-</v>
      </c>
    </row>
    <row r="509" spans="1:9" ht="20.100000000000001" customHeight="1" x14ac:dyDescent="0.35">
      <c r="A509" s="46">
        <v>14</v>
      </c>
      <c r="B509" s="47" t="str">
        <f>เตรียมข้อมูล!C21&amp;เตรียมข้อมูล!D21&amp;" "&amp;เตรียมข้อมูล!E21</f>
        <v xml:space="preserve"> </v>
      </c>
      <c r="C509" s="104"/>
      <c r="D509" s="104"/>
      <c r="E509" s="104"/>
      <c r="F509" s="48">
        <f t="shared" si="70"/>
        <v>0</v>
      </c>
      <c r="G509" s="104"/>
      <c r="H509" s="49">
        <f t="shared" si="71"/>
        <v>0</v>
      </c>
      <c r="I509" s="48" t="str">
        <f t="shared" si="72"/>
        <v>-</v>
      </c>
    </row>
    <row r="510" spans="1:9" ht="20.100000000000001" customHeight="1" x14ac:dyDescent="0.35">
      <c r="A510" s="46">
        <v>15</v>
      </c>
      <c r="B510" s="47" t="str">
        <f>เตรียมข้อมูล!C22&amp;เตรียมข้อมูล!D22&amp;" "&amp;เตรียมข้อมูล!E22</f>
        <v xml:space="preserve"> </v>
      </c>
      <c r="C510" s="104"/>
      <c r="D510" s="104"/>
      <c r="E510" s="104"/>
      <c r="F510" s="48">
        <f t="shared" si="70"/>
        <v>0</v>
      </c>
      <c r="G510" s="104"/>
      <c r="H510" s="49">
        <f t="shared" si="71"/>
        <v>0</v>
      </c>
      <c r="I510" s="48" t="str">
        <f t="shared" si="72"/>
        <v>-</v>
      </c>
    </row>
    <row r="511" spans="1:9" ht="20.100000000000001" customHeight="1" x14ac:dyDescent="0.35">
      <c r="A511" s="46">
        <v>16</v>
      </c>
      <c r="B511" s="47" t="str">
        <f>เตรียมข้อมูล!C23&amp;เตรียมข้อมูล!D23&amp;" "&amp;เตรียมข้อมูล!E23</f>
        <v xml:space="preserve"> </v>
      </c>
      <c r="C511" s="104"/>
      <c r="D511" s="104"/>
      <c r="E511" s="104"/>
      <c r="F511" s="48">
        <f t="shared" si="70"/>
        <v>0</v>
      </c>
      <c r="G511" s="104"/>
      <c r="H511" s="49">
        <f t="shared" si="71"/>
        <v>0</v>
      </c>
      <c r="I511" s="48" t="str">
        <f t="shared" si="72"/>
        <v>-</v>
      </c>
    </row>
    <row r="512" spans="1:9" ht="20.100000000000001" customHeight="1" x14ac:dyDescent="0.35">
      <c r="A512" s="46">
        <v>17</v>
      </c>
      <c r="B512" s="47" t="str">
        <f>เตรียมข้อมูล!C24&amp;เตรียมข้อมูล!D24&amp;" "&amp;เตรียมข้อมูล!E24</f>
        <v xml:space="preserve"> </v>
      </c>
      <c r="C512" s="104"/>
      <c r="D512" s="104"/>
      <c r="E512" s="104"/>
      <c r="F512" s="48">
        <f t="shared" si="70"/>
        <v>0</v>
      </c>
      <c r="G512" s="104"/>
      <c r="H512" s="49">
        <f t="shared" si="71"/>
        <v>0</v>
      </c>
      <c r="I512" s="48" t="str">
        <f t="shared" si="72"/>
        <v>-</v>
      </c>
    </row>
    <row r="513" spans="1:9" ht="20.100000000000001" customHeight="1" x14ac:dyDescent="0.35">
      <c r="A513" s="46">
        <v>18</v>
      </c>
      <c r="B513" s="47" t="str">
        <f>เตรียมข้อมูล!C25&amp;เตรียมข้อมูล!D25&amp;" "&amp;เตรียมข้อมูล!E25</f>
        <v xml:space="preserve"> </v>
      </c>
      <c r="C513" s="104"/>
      <c r="D513" s="104"/>
      <c r="E513" s="104"/>
      <c r="F513" s="48">
        <f t="shared" si="70"/>
        <v>0</v>
      </c>
      <c r="G513" s="104"/>
      <c r="H513" s="49">
        <f t="shared" si="71"/>
        <v>0</v>
      </c>
      <c r="I513" s="48" t="str">
        <f t="shared" si="72"/>
        <v>-</v>
      </c>
    </row>
    <row r="514" spans="1:9" ht="20.100000000000001" customHeight="1" x14ac:dyDescent="0.35">
      <c r="A514" s="46">
        <v>19</v>
      </c>
      <c r="B514" s="47" t="str">
        <f>เตรียมข้อมูล!C26&amp;เตรียมข้อมูล!D26&amp;" "&amp;เตรียมข้อมูล!E26</f>
        <v xml:space="preserve"> </v>
      </c>
      <c r="C514" s="104"/>
      <c r="D514" s="104"/>
      <c r="E514" s="104"/>
      <c r="F514" s="48">
        <f t="shared" si="70"/>
        <v>0</v>
      </c>
      <c r="G514" s="104"/>
      <c r="H514" s="49">
        <f t="shared" si="71"/>
        <v>0</v>
      </c>
      <c r="I514" s="48" t="str">
        <f t="shared" si="72"/>
        <v>-</v>
      </c>
    </row>
    <row r="515" spans="1:9" ht="20.100000000000001" customHeight="1" x14ac:dyDescent="0.35">
      <c r="A515" s="46">
        <v>20</v>
      </c>
      <c r="B515" s="47" t="str">
        <f>เตรียมข้อมูล!C27&amp;เตรียมข้อมูล!D27&amp;" "&amp;เตรียมข้อมูล!E27</f>
        <v xml:space="preserve"> </v>
      </c>
      <c r="C515" s="104"/>
      <c r="D515" s="104"/>
      <c r="E515" s="104"/>
      <c r="F515" s="48">
        <f t="shared" si="70"/>
        <v>0</v>
      </c>
      <c r="G515" s="104"/>
      <c r="H515" s="49">
        <f t="shared" si="71"/>
        <v>0</v>
      </c>
      <c r="I515" s="48" t="str">
        <f t="shared" si="72"/>
        <v>-</v>
      </c>
    </row>
    <row r="516" spans="1:9" ht="20.100000000000001" customHeight="1" x14ac:dyDescent="0.35">
      <c r="A516" s="46">
        <v>21</v>
      </c>
      <c r="B516" s="47" t="str">
        <f>เตรียมข้อมูล!C28&amp;เตรียมข้อมูล!D28&amp;" "&amp;เตรียมข้อมูล!E28</f>
        <v xml:space="preserve"> </v>
      </c>
      <c r="C516" s="104"/>
      <c r="D516" s="104"/>
      <c r="E516" s="104"/>
      <c r="F516" s="48">
        <f t="shared" si="70"/>
        <v>0</v>
      </c>
      <c r="G516" s="104"/>
      <c r="H516" s="49">
        <f t="shared" si="71"/>
        <v>0</v>
      </c>
      <c r="I516" s="48" t="str">
        <f t="shared" si="72"/>
        <v>-</v>
      </c>
    </row>
    <row r="517" spans="1:9" ht="20.100000000000001" customHeight="1" x14ac:dyDescent="0.35">
      <c r="A517" s="46">
        <v>22</v>
      </c>
      <c r="B517" s="47" t="str">
        <f>เตรียมข้อมูล!C29&amp;เตรียมข้อมูล!D29&amp;" "&amp;เตรียมข้อมูล!E29</f>
        <v xml:space="preserve"> </v>
      </c>
      <c r="C517" s="104"/>
      <c r="D517" s="104"/>
      <c r="E517" s="104"/>
      <c r="F517" s="48">
        <f t="shared" si="70"/>
        <v>0</v>
      </c>
      <c r="G517" s="104"/>
      <c r="H517" s="49">
        <f t="shared" si="71"/>
        <v>0</v>
      </c>
      <c r="I517" s="48" t="str">
        <f t="shared" si="72"/>
        <v>-</v>
      </c>
    </row>
    <row r="518" spans="1:9" ht="20.100000000000001" customHeight="1" x14ac:dyDescent="0.35">
      <c r="A518" s="46">
        <v>23</v>
      </c>
      <c r="B518" s="47" t="str">
        <f>เตรียมข้อมูล!C30&amp;เตรียมข้อมูล!D30&amp;" "&amp;เตรียมข้อมูล!E30</f>
        <v xml:space="preserve"> </v>
      </c>
      <c r="C518" s="104"/>
      <c r="D518" s="104"/>
      <c r="E518" s="104"/>
      <c r="F518" s="48">
        <f t="shared" si="70"/>
        <v>0</v>
      </c>
      <c r="G518" s="104"/>
      <c r="H518" s="49">
        <f t="shared" si="71"/>
        <v>0</v>
      </c>
      <c r="I518" s="48" t="str">
        <f t="shared" si="72"/>
        <v>-</v>
      </c>
    </row>
    <row r="519" spans="1:9" ht="20.100000000000001" customHeight="1" x14ac:dyDescent="0.35">
      <c r="A519" s="46">
        <v>24</v>
      </c>
      <c r="B519" s="47" t="str">
        <f>เตรียมข้อมูล!C31&amp;เตรียมข้อมูล!D31&amp;" "&amp;เตรียมข้อมูล!E31</f>
        <v xml:space="preserve"> </v>
      </c>
      <c r="C519" s="104"/>
      <c r="D519" s="104"/>
      <c r="E519" s="104"/>
      <c r="F519" s="48">
        <f t="shared" si="70"/>
        <v>0</v>
      </c>
      <c r="G519" s="104"/>
      <c r="H519" s="49">
        <f t="shared" si="71"/>
        <v>0</v>
      </c>
      <c r="I519" s="48" t="str">
        <f t="shared" si="72"/>
        <v>-</v>
      </c>
    </row>
    <row r="520" spans="1:9" ht="20.100000000000001" customHeight="1" x14ac:dyDescent="0.35">
      <c r="A520" s="46">
        <v>25</v>
      </c>
      <c r="B520" s="47" t="str">
        <f>เตรียมข้อมูล!C32&amp;เตรียมข้อมูล!D32&amp;" "&amp;เตรียมข้อมูล!E32</f>
        <v xml:space="preserve"> </v>
      </c>
      <c r="C520" s="104"/>
      <c r="D520" s="104"/>
      <c r="E520" s="104"/>
      <c r="F520" s="48">
        <f t="shared" si="70"/>
        <v>0</v>
      </c>
      <c r="G520" s="104"/>
      <c r="H520" s="49">
        <f t="shared" si="71"/>
        <v>0</v>
      </c>
      <c r="I520" s="48" t="str">
        <f t="shared" si="72"/>
        <v>-</v>
      </c>
    </row>
    <row r="521" spans="1:9" ht="20.100000000000001" customHeight="1" x14ac:dyDescent="0.35">
      <c r="A521" s="136" t="s">
        <v>21</v>
      </c>
      <c r="B521" s="136"/>
      <c r="C521" s="49">
        <f>SUM(C496:C520)</f>
        <v>0</v>
      </c>
      <c r="D521" s="49">
        <f t="shared" ref="D521:H521" si="73">SUM(D496:D520)</f>
        <v>0</v>
      </c>
      <c r="E521" s="49">
        <f t="shared" si="73"/>
        <v>0</v>
      </c>
      <c r="F521" s="49">
        <f t="shared" si="73"/>
        <v>0</v>
      </c>
      <c r="G521" s="49">
        <f t="shared" si="73"/>
        <v>0</v>
      </c>
      <c r="H521" s="49">
        <f t="shared" si="73"/>
        <v>0</v>
      </c>
      <c r="I521" s="48" t="s">
        <v>23</v>
      </c>
    </row>
    <row r="522" spans="1:9" ht="20.100000000000001" customHeight="1" x14ac:dyDescent="0.35">
      <c r="A522" s="136" t="s">
        <v>22</v>
      </c>
      <c r="B522" s="136"/>
      <c r="C522" s="50" t="e">
        <f>C521/(C495*COUNTIF(C496:C520,"&gt;0"))*100</f>
        <v>#DIV/0!</v>
      </c>
      <c r="D522" s="50" t="e">
        <f t="shared" ref="D522:H522" si="74">D521/(D495*COUNTIF(D496:D520,"&gt;0"))*100</f>
        <v>#DIV/0!</v>
      </c>
      <c r="E522" s="50" t="e">
        <f t="shared" si="74"/>
        <v>#DIV/0!</v>
      </c>
      <c r="F522" s="50" t="e">
        <f t="shared" si="74"/>
        <v>#DIV/0!</v>
      </c>
      <c r="G522" s="50" t="e">
        <f t="shared" si="74"/>
        <v>#DIV/0!</v>
      </c>
      <c r="H522" s="50" t="e">
        <f t="shared" si="74"/>
        <v>#DIV/0!</v>
      </c>
      <c r="I522" s="48" t="s">
        <v>23</v>
      </c>
    </row>
    <row r="524" spans="1:9" ht="20.100000000000001" customHeight="1" x14ac:dyDescent="0.35">
      <c r="A524" s="137" t="s">
        <v>15</v>
      </c>
      <c r="B524" s="137"/>
      <c r="D524" s="137" t="s">
        <v>110</v>
      </c>
      <c r="E524" s="137"/>
      <c r="F524" s="137"/>
      <c r="G524" s="137"/>
      <c r="H524" s="137"/>
    </row>
    <row r="525" spans="1:9" ht="20.100000000000001" customHeight="1" x14ac:dyDescent="0.35">
      <c r="A525" s="137" t="str">
        <f>"("&amp;(ข้อมูลครูผู้สอน!$C$20)&amp;")"</f>
        <v>(ยังไม่ระบุ)</v>
      </c>
      <c r="B525" s="137"/>
      <c r="D525" s="137" t="str">
        <f>"("&amp;(เตรียมข้อมูล!$E$4)&amp;")"</f>
        <v>(นางประไพพรรณ วรนาม)</v>
      </c>
      <c r="E525" s="137"/>
      <c r="F525" s="137"/>
      <c r="G525" s="137"/>
      <c r="H525" s="137"/>
    </row>
  </sheetData>
  <sheetProtection password="EDEF" sheet="1" objects="1" scenarios="1" formatCells="0" formatColumns="0" formatRows="0"/>
  <mergeCells count="152">
    <mergeCell ref="A1:A3"/>
    <mergeCell ref="A4:A5"/>
    <mergeCell ref="B4:B5"/>
    <mergeCell ref="I109:I110"/>
    <mergeCell ref="A136:B136"/>
    <mergeCell ref="A34:B34"/>
    <mergeCell ref="A35:B35"/>
    <mergeCell ref="D34:H34"/>
    <mergeCell ref="D35:H35"/>
    <mergeCell ref="A69:B69"/>
    <mergeCell ref="A70:B70"/>
    <mergeCell ref="D69:H69"/>
    <mergeCell ref="D70:H70"/>
    <mergeCell ref="I4:I5"/>
    <mergeCell ref="A31:B31"/>
    <mergeCell ref="A32:B32"/>
    <mergeCell ref="I74:I75"/>
    <mergeCell ref="A36:A38"/>
    <mergeCell ref="A39:A40"/>
    <mergeCell ref="B39:B40"/>
    <mergeCell ref="I39:I40"/>
    <mergeCell ref="A66:B66"/>
    <mergeCell ref="A109:A110"/>
    <mergeCell ref="B109:B110"/>
    <mergeCell ref="I144:I145"/>
    <mergeCell ref="A171:B171"/>
    <mergeCell ref="A172:B172"/>
    <mergeCell ref="A176:A178"/>
    <mergeCell ref="I179:I180"/>
    <mergeCell ref="A144:A145"/>
    <mergeCell ref="B144:B145"/>
    <mergeCell ref="A179:A180"/>
    <mergeCell ref="B179:B180"/>
    <mergeCell ref="A174:B174"/>
    <mergeCell ref="A175:B175"/>
    <mergeCell ref="D174:H174"/>
    <mergeCell ref="D175:H175"/>
    <mergeCell ref="A284:A285"/>
    <mergeCell ref="B284:B285"/>
    <mergeCell ref="A319:A320"/>
    <mergeCell ref="B319:B320"/>
    <mergeCell ref="D315:H315"/>
    <mergeCell ref="A315:B315"/>
    <mergeCell ref="I214:I215"/>
    <mergeCell ref="A241:B241"/>
    <mergeCell ref="A242:B242"/>
    <mergeCell ref="A246:A248"/>
    <mergeCell ref="I249:I250"/>
    <mergeCell ref="A214:A215"/>
    <mergeCell ref="B214:B215"/>
    <mergeCell ref="A249:A250"/>
    <mergeCell ref="B249:B250"/>
    <mergeCell ref="D245:H245"/>
    <mergeCell ref="A245:B245"/>
    <mergeCell ref="A67:B67"/>
    <mergeCell ref="A71:A73"/>
    <mergeCell ref="A74:A75"/>
    <mergeCell ref="B74:B75"/>
    <mergeCell ref="A276:B276"/>
    <mergeCell ref="A277:B277"/>
    <mergeCell ref="A281:A283"/>
    <mergeCell ref="A206:B206"/>
    <mergeCell ref="A207:B207"/>
    <mergeCell ref="A211:A213"/>
    <mergeCell ref="A137:B137"/>
    <mergeCell ref="A141:A143"/>
    <mergeCell ref="A104:B104"/>
    <mergeCell ref="A209:B209"/>
    <mergeCell ref="A210:B210"/>
    <mergeCell ref="A101:B101"/>
    <mergeCell ref="A102:B102"/>
    <mergeCell ref="A106:A108"/>
    <mergeCell ref="A105:B105"/>
    <mergeCell ref="I389:I390"/>
    <mergeCell ref="A416:B416"/>
    <mergeCell ref="A417:B417"/>
    <mergeCell ref="A354:A355"/>
    <mergeCell ref="B354:B355"/>
    <mergeCell ref="A389:A390"/>
    <mergeCell ref="B389:B390"/>
    <mergeCell ref="I459:I460"/>
    <mergeCell ref="A486:B486"/>
    <mergeCell ref="A459:A460"/>
    <mergeCell ref="B459:B460"/>
    <mergeCell ref="A424:A425"/>
    <mergeCell ref="D454:H454"/>
    <mergeCell ref="D455:H455"/>
    <mergeCell ref="A454:B454"/>
    <mergeCell ref="A455:B455"/>
    <mergeCell ref="I424:I425"/>
    <mergeCell ref="A451:B451"/>
    <mergeCell ref="A452:B452"/>
    <mergeCell ref="B424:B425"/>
    <mergeCell ref="D209:H209"/>
    <mergeCell ref="D210:H210"/>
    <mergeCell ref="A244:B244"/>
    <mergeCell ref="D244:H244"/>
    <mergeCell ref="D104:H104"/>
    <mergeCell ref="D105:H105"/>
    <mergeCell ref="A139:B139"/>
    <mergeCell ref="A140:B140"/>
    <mergeCell ref="D139:H139"/>
    <mergeCell ref="D140:H140"/>
    <mergeCell ref="D349:H349"/>
    <mergeCell ref="D350:H350"/>
    <mergeCell ref="A349:B349"/>
    <mergeCell ref="A350:B350"/>
    <mergeCell ref="D384:H384"/>
    <mergeCell ref="D279:H279"/>
    <mergeCell ref="D280:H280"/>
    <mergeCell ref="A279:B279"/>
    <mergeCell ref="A280:B280"/>
    <mergeCell ref="D314:H314"/>
    <mergeCell ref="A314:B314"/>
    <mergeCell ref="H354:H355"/>
    <mergeCell ref="A346:B346"/>
    <mergeCell ref="A347:B347"/>
    <mergeCell ref="A351:A353"/>
    <mergeCell ref="H381:I382"/>
    <mergeCell ref="I354:I355"/>
    <mergeCell ref="A381:B381"/>
    <mergeCell ref="A382:B382"/>
    <mergeCell ref="I284:I285"/>
    <mergeCell ref="A311:B311"/>
    <mergeCell ref="A312:B312"/>
    <mergeCell ref="A316:A318"/>
    <mergeCell ref="I319:I320"/>
    <mergeCell ref="D489:H489"/>
    <mergeCell ref="D490:H490"/>
    <mergeCell ref="A489:B489"/>
    <mergeCell ref="A490:B490"/>
    <mergeCell ref="D385:H385"/>
    <mergeCell ref="A384:B384"/>
    <mergeCell ref="A385:B385"/>
    <mergeCell ref="D419:H419"/>
    <mergeCell ref="D420:H420"/>
    <mergeCell ref="A419:B419"/>
    <mergeCell ref="A420:B420"/>
    <mergeCell ref="A421:A423"/>
    <mergeCell ref="A456:A458"/>
    <mergeCell ref="A386:A388"/>
    <mergeCell ref="A487:B487"/>
    <mergeCell ref="A491:A493"/>
    <mergeCell ref="A494:A495"/>
    <mergeCell ref="B494:B495"/>
    <mergeCell ref="I494:I495"/>
    <mergeCell ref="A521:B521"/>
    <mergeCell ref="A522:B522"/>
    <mergeCell ref="A524:B524"/>
    <mergeCell ref="D524:H524"/>
    <mergeCell ref="A525:B525"/>
    <mergeCell ref="D525:H525"/>
  </mergeCells>
  <conditionalFormatting sqref="A1:XFD33 A356:XFD380 A36:XFD68 A34:A35 C34:D35 I34:XFD35 A71:XFD103 A69:A70 C69:D70 I69:XFD70 A106:XFD138 A104:A105 C104:D105 I104:XFD105 A141:XFD173 A139:A140 C139:D140 I139:XFD140 A176:XFD208 A174:A175 C174:D175 I174:XFD175 A211:XFD243 A209:A210 C209:D210 I209:XFD210 A246:XFD278 A244:A245 I244:XFD245 C244:D245 A281:XFD313 I279:XFD280 A279:A280 C279:D280 A316:XFD348 I314:XFD315 A314:A315 C314:D315 A351:XFD354 I349:XFD350 A349:A350 C349:D350 I384:XFD385 A384:A385 C384:D385 A421:XFD453 I419:XFD420 A419:A420 C419:D420 A456:XFD488 I454:XFD455 A454:A455 C454:D455 A526:XFD1048576 I489:XFD490 A489:A490 C489:D490 A383:XFD383 A381:G382 J381:XFD382 J491:XFD525 A386:XFD418">
    <cfRule type="cellIs" dxfId="287" priority="84" operator="equal">
      <formula>0</formula>
    </cfRule>
  </conditionalFormatting>
  <conditionalFormatting sqref="B36:B37 B39:B40 B66:B68">
    <cfRule type="cellIs" dxfId="286" priority="68" operator="equal">
      <formula>0</formula>
    </cfRule>
  </conditionalFormatting>
  <conditionalFormatting sqref="B71:B72 B74:B103">
    <cfRule type="cellIs" dxfId="285" priority="67" operator="equal">
      <formula>0</formula>
    </cfRule>
  </conditionalFormatting>
  <conditionalFormatting sqref="B106:B107 B109:B138">
    <cfRule type="cellIs" dxfId="284" priority="66" operator="equal">
      <formula>0</formula>
    </cfRule>
  </conditionalFormatting>
  <conditionalFormatting sqref="B141:B142 B144:B173">
    <cfRule type="cellIs" dxfId="283" priority="65" operator="equal">
      <formula>0</formula>
    </cfRule>
  </conditionalFormatting>
  <conditionalFormatting sqref="B176:B177 B179:B208">
    <cfRule type="cellIs" dxfId="282" priority="64" operator="equal">
      <formula>0</formula>
    </cfRule>
  </conditionalFormatting>
  <conditionalFormatting sqref="B211:B212 B214:B243">
    <cfRule type="cellIs" dxfId="281" priority="63" operator="equal">
      <formula>0</formula>
    </cfRule>
  </conditionalFormatting>
  <conditionalFormatting sqref="B246:B247 B249:B278">
    <cfRule type="cellIs" dxfId="280" priority="62" operator="equal">
      <formula>0</formula>
    </cfRule>
  </conditionalFormatting>
  <conditionalFormatting sqref="B281:B282 B284:B313">
    <cfRule type="cellIs" dxfId="279" priority="61" operator="equal">
      <formula>0</formula>
    </cfRule>
  </conditionalFormatting>
  <conditionalFormatting sqref="B316:B317 B319:B348">
    <cfRule type="cellIs" dxfId="278" priority="60" operator="equal">
      <formula>0</formula>
    </cfRule>
  </conditionalFormatting>
  <conditionalFormatting sqref="B351:B352 B354:B383">
    <cfRule type="cellIs" dxfId="277" priority="59" operator="equal">
      <formula>0</formula>
    </cfRule>
  </conditionalFormatting>
  <conditionalFormatting sqref="B386:B387 B389:B418">
    <cfRule type="cellIs" dxfId="276" priority="58" operator="equal">
      <formula>0</formula>
    </cfRule>
  </conditionalFormatting>
  <conditionalFormatting sqref="B421:B422 B424:B453">
    <cfRule type="cellIs" dxfId="275" priority="57" operator="equal">
      <formula>0</formula>
    </cfRule>
  </conditionalFormatting>
  <conditionalFormatting sqref="B456:B457 B459:B488">
    <cfRule type="cellIs" dxfId="274" priority="56" operator="equal">
      <formula>0</formula>
    </cfRule>
  </conditionalFormatting>
  <conditionalFormatting sqref="B41:B65">
    <cfRule type="cellIs" dxfId="273" priority="38" operator="equal">
      <formula>0</formula>
    </cfRule>
  </conditionalFormatting>
  <conditionalFormatting sqref="C37:C38">
    <cfRule type="cellIs" dxfId="272" priority="53" operator="equal">
      <formula>0</formula>
    </cfRule>
  </conditionalFormatting>
  <conditionalFormatting sqref="C72:C73">
    <cfRule type="cellIs" dxfId="271" priority="52" operator="equal">
      <formula>0</formula>
    </cfRule>
  </conditionalFormatting>
  <conditionalFormatting sqref="C107:C108">
    <cfRule type="cellIs" dxfId="270" priority="51" operator="equal">
      <formula>0</formula>
    </cfRule>
  </conditionalFormatting>
  <conditionalFormatting sqref="C142:C143">
    <cfRule type="cellIs" dxfId="269" priority="50" operator="equal">
      <formula>0</formula>
    </cfRule>
  </conditionalFormatting>
  <conditionalFormatting sqref="C177:C178">
    <cfRule type="cellIs" dxfId="268" priority="49" operator="equal">
      <formula>0</formula>
    </cfRule>
  </conditionalFormatting>
  <conditionalFormatting sqref="C212:C213">
    <cfRule type="cellIs" dxfId="267" priority="48" operator="equal">
      <formula>0</formula>
    </cfRule>
  </conditionalFormatting>
  <conditionalFormatting sqref="C247:C248">
    <cfRule type="cellIs" dxfId="266" priority="47" operator="equal">
      <formula>0</formula>
    </cfRule>
  </conditionalFormatting>
  <conditionalFormatting sqref="C282:C283">
    <cfRule type="cellIs" dxfId="265" priority="46" operator="equal">
      <formula>0</formula>
    </cfRule>
  </conditionalFormatting>
  <conditionalFormatting sqref="C317:C318">
    <cfRule type="cellIs" dxfId="264" priority="45" operator="equal">
      <formula>0</formula>
    </cfRule>
  </conditionalFormatting>
  <conditionalFormatting sqref="C352:C353">
    <cfRule type="cellIs" dxfId="263" priority="44" operator="equal">
      <formula>0</formula>
    </cfRule>
  </conditionalFormatting>
  <conditionalFormatting sqref="C387:C388">
    <cfRule type="cellIs" dxfId="262" priority="43" operator="equal">
      <formula>0</formula>
    </cfRule>
  </conditionalFormatting>
  <conditionalFormatting sqref="C422:C423">
    <cfRule type="cellIs" dxfId="261" priority="42" operator="equal">
      <formula>0</formula>
    </cfRule>
  </conditionalFormatting>
  <conditionalFormatting sqref="C457:C458">
    <cfRule type="cellIs" dxfId="260" priority="41" operator="equal">
      <formula>0</formula>
    </cfRule>
  </conditionalFormatting>
  <conditionalFormatting sqref="F1:F31 F33 H1:I33 I355 H356:I380 H36:I68 F36:F68 I34:I35 F71:F103 H71:I103 I69:I70 H106:I138 F106:F138 I104:I105 F141:F173 H141:I173 I139:I140 H176:I208 F176:F208 I174:I175 F211:F243 H211:I243 I209:I210 H246:I278 F246:F278 I244:I245 F281:F313 H281:I313 I279:I280 H316:I348 F316:F348 I314:I315 F351:F383 H351:I354 I349:I350 F386:F418 I384:I385 H421:I453 F421:F453 I419:I420 F456:F488 H456:I488 I454:I455 H526:I1048576 F526:F1048576 I489:I490 H383:I383 H386:I418">
    <cfRule type="cellIs" dxfId="259" priority="37" operator="equal">
      <formula>0</formula>
    </cfRule>
  </conditionalFormatting>
  <conditionalFormatting sqref="A355:G355 I355:XFD355">
    <cfRule type="cellIs" dxfId="258" priority="36" operator="equal">
      <formula>0</formula>
    </cfRule>
  </conditionalFormatting>
  <conditionalFormatting sqref="C1">
    <cfRule type="cellIs" dxfId="257" priority="35" operator="equal">
      <formula>0</formula>
    </cfRule>
  </conditionalFormatting>
  <conditionalFormatting sqref="B36">
    <cfRule type="cellIs" dxfId="256" priority="34" operator="equal">
      <formula>0</formula>
    </cfRule>
  </conditionalFormatting>
  <conditionalFormatting sqref="B71">
    <cfRule type="cellIs" dxfId="255" priority="33" operator="equal">
      <formula>0</formula>
    </cfRule>
  </conditionalFormatting>
  <conditionalFormatting sqref="B106">
    <cfRule type="cellIs" dxfId="254" priority="32" operator="equal">
      <formula>0</formula>
    </cfRule>
  </conditionalFormatting>
  <conditionalFormatting sqref="B141">
    <cfRule type="cellIs" dxfId="253" priority="31" operator="equal">
      <formula>0</formula>
    </cfRule>
  </conditionalFormatting>
  <conditionalFormatting sqref="B176">
    <cfRule type="cellIs" dxfId="252" priority="30" operator="equal">
      <formula>0</formula>
    </cfRule>
  </conditionalFormatting>
  <conditionalFormatting sqref="B211">
    <cfRule type="cellIs" dxfId="251" priority="29" operator="equal">
      <formula>0</formula>
    </cfRule>
  </conditionalFormatting>
  <conditionalFormatting sqref="B246">
    <cfRule type="cellIs" dxfId="250" priority="28" operator="equal">
      <formula>0</formula>
    </cfRule>
  </conditionalFormatting>
  <conditionalFormatting sqref="B281">
    <cfRule type="cellIs" dxfId="249" priority="27" operator="equal">
      <formula>0</formula>
    </cfRule>
  </conditionalFormatting>
  <conditionalFormatting sqref="B316">
    <cfRule type="cellIs" dxfId="248" priority="26" operator="equal">
      <formula>0</formula>
    </cfRule>
  </conditionalFormatting>
  <conditionalFormatting sqref="B351">
    <cfRule type="cellIs" dxfId="247" priority="25" operator="equal">
      <formula>0</formula>
    </cfRule>
  </conditionalFormatting>
  <conditionalFormatting sqref="B386">
    <cfRule type="cellIs" dxfId="246" priority="24" operator="equal">
      <formula>0</formula>
    </cfRule>
  </conditionalFormatting>
  <conditionalFormatting sqref="B421">
    <cfRule type="cellIs" dxfId="245" priority="23" operator="equal">
      <formula>0</formula>
    </cfRule>
  </conditionalFormatting>
  <conditionalFormatting sqref="B456">
    <cfRule type="cellIs" dxfId="244" priority="22" operator="equal">
      <formula>0</formula>
    </cfRule>
  </conditionalFormatting>
  <conditionalFormatting sqref="C36">
    <cfRule type="cellIs" dxfId="243" priority="21" operator="equal">
      <formula>0</formula>
    </cfRule>
  </conditionalFormatting>
  <conditionalFormatting sqref="C71">
    <cfRule type="cellIs" dxfId="242" priority="20" operator="equal">
      <formula>0</formula>
    </cfRule>
  </conditionalFormatting>
  <conditionalFormatting sqref="C106">
    <cfRule type="cellIs" dxfId="241" priority="19" operator="equal">
      <formula>0</formula>
    </cfRule>
  </conditionalFormatting>
  <conditionalFormatting sqref="C141">
    <cfRule type="cellIs" dxfId="240" priority="18" operator="equal">
      <formula>0</formula>
    </cfRule>
  </conditionalFormatting>
  <conditionalFormatting sqref="C176">
    <cfRule type="cellIs" dxfId="239" priority="17" operator="equal">
      <formula>0</formula>
    </cfRule>
  </conditionalFormatting>
  <conditionalFormatting sqref="C211">
    <cfRule type="cellIs" dxfId="238" priority="16" operator="equal">
      <formula>0</formula>
    </cfRule>
  </conditionalFormatting>
  <conditionalFormatting sqref="C246">
    <cfRule type="cellIs" dxfId="237" priority="15" operator="equal">
      <formula>0</formula>
    </cfRule>
  </conditionalFormatting>
  <conditionalFormatting sqref="C281">
    <cfRule type="cellIs" dxfId="236" priority="14" operator="equal">
      <formula>0</formula>
    </cfRule>
  </conditionalFormatting>
  <conditionalFormatting sqref="C316">
    <cfRule type="cellIs" dxfId="235" priority="13" operator="equal">
      <formula>0</formula>
    </cfRule>
  </conditionalFormatting>
  <conditionalFormatting sqref="C351">
    <cfRule type="cellIs" dxfId="234" priority="12" operator="equal">
      <formula>0</formula>
    </cfRule>
  </conditionalFormatting>
  <conditionalFormatting sqref="C386">
    <cfRule type="cellIs" dxfId="233" priority="11" operator="equal">
      <formula>0</formula>
    </cfRule>
  </conditionalFormatting>
  <conditionalFormatting sqref="C421">
    <cfRule type="cellIs" dxfId="232" priority="10" operator="equal">
      <formula>0</formula>
    </cfRule>
  </conditionalFormatting>
  <conditionalFormatting sqref="C456">
    <cfRule type="cellIs" dxfId="231" priority="9" operator="equal">
      <formula>0</formula>
    </cfRule>
  </conditionalFormatting>
  <conditionalFormatting sqref="H381">
    <cfRule type="cellIs" dxfId="230" priority="8" operator="equal">
      <formula>0</formula>
    </cfRule>
  </conditionalFormatting>
  <conditionalFormatting sqref="H381">
    <cfRule type="cellIs" dxfId="229" priority="7" operator="equal">
      <formula>0</formula>
    </cfRule>
  </conditionalFormatting>
  <conditionalFormatting sqref="I524:I525 A524:A525 C524:D525 A491:I523">
    <cfRule type="cellIs" dxfId="228" priority="6" operator="equal">
      <formula>0</formula>
    </cfRule>
  </conditionalFormatting>
  <conditionalFormatting sqref="B491:B492 B494:B523">
    <cfRule type="cellIs" dxfId="227" priority="5" operator="equal">
      <formula>0</formula>
    </cfRule>
  </conditionalFormatting>
  <conditionalFormatting sqref="C492:C493">
    <cfRule type="cellIs" dxfId="226" priority="4" operator="equal">
      <formula>0</formula>
    </cfRule>
  </conditionalFormatting>
  <conditionalFormatting sqref="F491:F523 H491:I523 I524:I525">
    <cfRule type="cellIs" dxfId="225" priority="3" operator="equal">
      <formula>0</formula>
    </cfRule>
  </conditionalFormatting>
  <conditionalFormatting sqref="B491">
    <cfRule type="cellIs" dxfId="224" priority="2" operator="equal">
      <formula>0</formula>
    </cfRule>
  </conditionalFormatting>
  <conditionalFormatting sqref="C491">
    <cfRule type="cellIs" dxfId="223" priority="1" operator="equal">
      <formula>0</formula>
    </cfRule>
  </conditionalFormatting>
  <pageMargins left="0.98425196850393704" right="0.19685039370078741" top="0.19685039370078741" bottom="0.19685039370078741" header="0.59055118110236227" footer="0.59055118110236227"/>
  <pageSetup paperSize="9"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25"/>
  <sheetViews>
    <sheetView view="pageBreakPreview" zoomScaleNormal="100" zoomScaleSheetLayoutView="100" workbookViewId="0">
      <selection activeCell="B496" sqref="B496"/>
    </sheetView>
  </sheetViews>
  <sheetFormatPr defaultRowHeight="20.100000000000001" customHeight="1" x14ac:dyDescent="0.35"/>
  <cols>
    <col min="1" max="1" width="6.25" style="99" customWidth="1"/>
    <col min="2" max="2" width="28" style="51" customWidth="1"/>
    <col min="3" max="9" width="6.125" style="101" customWidth="1"/>
    <col min="10" max="16384" width="9" style="41"/>
  </cols>
  <sheetData>
    <row r="1" spans="1:9" ht="24.95" customHeight="1" x14ac:dyDescent="0.35">
      <c r="A1" s="131"/>
      <c r="B1" s="39" t="str">
        <f>"โรงเรียน"&amp;เตรียมข้อมูล!$E$2</f>
        <v>โรงเรียนห้วยทรายวิทยา</v>
      </c>
      <c r="C1" s="45" t="str">
        <f>"ตารางคะแนนรายวิชา "&amp;ข้อมูลครูผู้สอน!$B$6</f>
        <v>ตารางคะแนนรายวิชา ภาษาไทย</v>
      </c>
    </row>
    <row r="2" spans="1:9" ht="24.95" customHeight="1" x14ac:dyDescent="0.35">
      <c r="A2" s="131"/>
      <c r="B2" s="42" t="s">
        <v>19</v>
      </c>
      <c r="C2" s="43" t="str">
        <f>เตรียมข้อมูล!$E$1</f>
        <v>ยังไม่ระบุ</v>
      </c>
    </row>
    <row r="3" spans="1:9" ht="24.95" customHeight="1" x14ac:dyDescent="0.35">
      <c r="A3" s="132"/>
      <c r="B3" s="42" t="s">
        <v>25</v>
      </c>
      <c r="C3" s="44" t="str">
        <f>"ปีการศึกษา"&amp;" "&amp;(เตรียมข้อมูล!$E$6)</f>
        <v>ปีการศึกษา ยังไม่ระบุ</v>
      </c>
      <c r="F3" s="45"/>
    </row>
    <row r="4" spans="1:9" ht="112.5" customHeight="1" x14ac:dyDescent="0.35">
      <c r="A4" s="133" t="s">
        <v>0</v>
      </c>
      <c r="B4" s="133" t="s">
        <v>36</v>
      </c>
      <c r="C4" s="102" t="s">
        <v>6</v>
      </c>
      <c r="D4" s="102" t="s">
        <v>7</v>
      </c>
      <c r="E4" s="102" t="s">
        <v>8</v>
      </c>
      <c r="F4" s="102" t="s">
        <v>9</v>
      </c>
      <c r="G4" s="102" t="s">
        <v>10</v>
      </c>
      <c r="H4" s="102" t="s">
        <v>11</v>
      </c>
      <c r="I4" s="134" t="s">
        <v>12</v>
      </c>
    </row>
    <row r="5" spans="1:9" ht="19.5" customHeight="1" x14ac:dyDescent="0.35">
      <c r="A5" s="133"/>
      <c r="B5" s="133"/>
      <c r="C5" s="100">
        <v>30</v>
      </c>
      <c r="D5" s="100">
        <v>20</v>
      </c>
      <c r="E5" s="100">
        <v>20</v>
      </c>
      <c r="F5" s="100">
        <v>70</v>
      </c>
      <c r="G5" s="100">
        <v>30</v>
      </c>
      <c r="H5" s="100">
        <v>100</v>
      </c>
      <c r="I5" s="135"/>
    </row>
    <row r="6" spans="1:9" ht="20.100000000000001" customHeight="1" x14ac:dyDescent="0.35">
      <c r="A6" s="46">
        <v>1</v>
      </c>
      <c r="B6" s="47" t="str">
        <f>เตรียมข้อมูล!C8&amp;เตรียมข้อมูล!D8&amp;" "&amp;เตรียมข้อมูล!E8</f>
        <v xml:space="preserve"> </v>
      </c>
      <c r="C6" s="104"/>
      <c r="D6" s="104"/>
      <c r="E6" s="104"/>
      <c r="F6" s="48">
        <f>SUM(C6:E6)</f>
        <v>0</v>
      </c>
      <c r="G6" s="104"/>
      <c r="H6" s="49">
        <f>SUM(F6:G6)</f>
        <v>0</v>
      </c>
      <c r="I6" s="48" t="str">
        <f>IF(H6&gt;=80,"4",IF(H6&gt;=75,"3.5",IF(H6&gt;=70,"3", IF(H6&gt;=65,"2.5", IF(H6&gt;=60,"2", IF(H6&gt;=55,"1.5", IF(H6&gt;=50,"1", IF(H6&lt;=49,"-"))))))))</f>
        <v>-</v>
      </c>
    </row>
    <row r="7" spans="1:9" ht="20.100000000000001" customHeight="1" x14ac:dyDescent="0.35">
      <c r="A7" s="46">
        <v>2</v>
      </c>
      <c r="B7" s="47" t="str">
        <f>เตรียมข้อมูล!C9&amp;เตรียมข้อมูล!D9&amp;" "&amp;เตรียมข้อมูล!E9</f>
        <v xml:space="preserve"> </v>
      </c>
      <c r="C7" s="104"/>
      <c r="D7" s="104"/>
      <c r="E7" s="104"/>
      <c r="F7" s="48">
        <f t="shared" ref="F7:F30" si="0">SUM(C7:E7)</f>
        <v>0</v>
      </c>
      <c r="G7" s="104"/>
      <c r="H7" s="49">
        <f t="shared" ref="H7:H30" si="1">SUM(F7:G7)</f>
        <v>0</v>
      </c>
      <c r="I7" s="48" t="str">
        <f t="shared" ref="I7:I30" si="2">IF(H7&gt;=80,"4",IF(H7&gt;=75,"3.5",IF(H7&gt;=70,"3", IF(H7&gt;=65,"2.5", IF(H7&gt;=60,"2", IF(H7&gt;=55,"1.5", IF(H7&gt;=50,"1", IF(H7&lt;=49,"-"))))))))</f>
        <v>-</v>
      </c>
    </row>
    <row r="8" spans="1:9" ht="20.100000000000001" customHeight="1" x14ac:dyDescent="0.35">
      <c r="A8" s="46">
        <v>3</v>
      </c>
      <c r="B8" s="47" t="str">
        <f>เตรียมข้อมูล!C10&amp;เตรียมข้อมูล!D10&amp;" "&amp;เตรียมข้อมูล!E10</f>
        <v xml:space="preserve"> </v>
      </c>
      <c r="C8" s="104"/>
      <c r="D8" s="104"/>
      <c r="E8" s="104"/>
      <c r="F8" s="48">
        <f t="shared" si="0"/>
        <v>0</v>
      </c>
      <c r="G8" s="104"/>
      <c r="H8" s="49">
        <f t="shared" si="1"/>
        <v>0</v>
      </c>
      <c r="I8" s="48" t="str">
        <f t="shared" si="2"/>
        <v>-</v>
      </c>
    </row>
    <row r="9" spans="1:9" ht="20.100000000000001" customHeight="1" x14ac:dyDescent="0.35">
      <c r="A9" s="46">
        <v>4</v>
      </c>
      <c r="B9" s="47" t="str">
        <f>เตรียมข้อมูล!C11&amp;เตรียมข้อมูล!D11&amp;" "&amp;เตรียมข้อมูล!E11</f>
        <v xml:space="preserve"> </v>
      </c>
      <c r="C9" s="104"/>
      <c r="D9" s="104"/>
      <c r="E9" s="104"/>
      <c r="F9" s="48">
        <f t="shared" si="0"/>
        <v>0</v>
      </c>
      <c r="G9" s="104"/>
      <c r="H9" s="49">
        <f t="shared" si="1"/>
        <v>0</v>
      </c>
      <c r="I9" s="48" t="str">
        <f t="shared" si="2"/>
        <v>-</v>
      </c>
    </row>
    <row r="10" spans="1:9" ht="20.100000000000001" customHeight="1" x14ac:dyDescent="0.35">
      <c r="A10" s="46">
        <v>5</v>
      </c>
      <c r="B10" s="47" t="str">
        <f>เตรียมข้อมูล!C12&amp;เตรียมข้อมูล!D12&amp;" "&amp;เตรียมข้อมูล!E12</f>
        <v xml:space="preserve"> </v>
      </c>
      <c r="C10" s="104"/>
      <c r="D10" s="104"/>
      <c r="E10" s="104"/>
      <c r="F10" s="48">
        <f t="shared" si="0"/>
        <v>0</v>
      </c>
      <c r="G10" s="104"/>
      <c r="H10" s="49">
        <f t="shared" si="1"/>
        <v>0</v>
      </c>
      <c r="I10" s="48" t="str">
        <f t="shared" si="2"/>
        <v>-</v>
      </c>
    </row>
    <row r="11" spans="1:9" ht="20.100000000000001" customHeight="1" x14ac:dyDescent="0.35">
      <c r="A11" s="46">
        <v>6</v>
      </c>
      <c r="B11" s="47" t="str">
        <f>เตรียมข้อมูล!C13&amp;เตรียมข้อมูล!D13&amp;" "&amp;เตรียมข้อมูล!E13</f>
        <v xml:space="preserve"> </v>
      </c>
      <c r="C11" s="104"/>
      <c r="D11" s="104"/>
      <c r="E11" s="104"/>
      <c r="F11" s="48">
        <f t="shared" si="0"/>
        <v>0</v>
      </c>
      <c r="G11" s="104"/>
      <c r="H11" s="49">
        <f t="shared" si="1"/>
        <v>0</v>
      </c>
      <c r="I11" s="48" t="str">
        <f t="shared" si="2"/>
        <v>-</v>
      </c>
    </row>
    <row r="12" spans="1:9" ht="20.100000000000001" customHeight="1" x14ac:dyDescent="0.35">
      <c r="A12" s="46">
        <v>7</v>
      </c>
      <c r="B12" s="47" t="str">
        <f>เตรียมข้อมูล!C14&amp;เตรียมข้อมูล!D14&amp;" "&amp;เตรียมข้อมูล!E14</f>
        <v xml:space="preserve"> </v>
      </c>
      <c r="C12" s="104"/>
      <c r="D12" s="104"/>
      <c r="E12" s="104"/>
      <c r="F12" s="48">
        <f t="shared" si="0"/>
        <v>0</v>
      </c>
      <c r="G12" s="104"/>
      <c r="H12" s="49">
        <f t="shared" si="1"/>
        <v>0</v>
      </c>
      <c r="I12" s="48" t="str">
        <f t="shared" si="2"/>
        <v>-</v>
      </c>
    </row>
    <row r="13" spans="1:9" ht="20.100000000000001" customHeight="1" x14ac:dyDescent="0.35">
      <c r="A13" s="46">
        <v>8</v>
      </c>
      <c r="B13" s="47" t="str">
        <f>เตรียมข้อมูล!C15&amp;เตรียมข้อมูล!D15&amp;" "&amp;เตรียมข้อมูล!E15</f>
        <v xml:space="preserve"> </v>
      </c>
      <c r="C13" s="104"/>
      <c r="D13" s="104"/>
      <c r="E13" s="104"/>
      <c r="F13" s="48">
        <f t="shared" si="0"/>
        <v>0</v>
      </c>
      <c r="G13" s="104"/>
      <c r="H13" s="49">
        <f t="shared" si="1"/>
        <v>0</v>
      </c>
      <c r="I13" s="48" t="str">
        <f t="shared" si="2"/>
        <v>-</v>
      </c>
    </row>
    <row r="14" spans="1:9" ht="20.100000000000001" customHeight="1" x14ac:dyDescent="0.35">
      <c r="A14" s="46">
        <v>9</v>
      </c>
      <c r="B14" s="47" t="str">
        <f>เตรียมข้อมูล!C16&amp;เตรียมข้อมูล!D16&amp;" "&amp;เตรียมข้อมูล!E16</f>
        <v xml:space="preserve"> </v>
      </c>
      <c r="C14" s="104"/>
      <c r="D14" s="104"/>
      <c r="E14" s="104"/>
      <c r="F14" s="48">
        <f t="shared" si="0"/>
        <v>0</v>
      </c>
      <c r="G14" s="104"/>
      <c r="H14" s="49">
        <f t="shared" si="1"/>
        <v>0</v>
      </c>
      <c r="I14" s="48" t="str">
        <f t="shared" si="2"/>
        <v>-</v>
      </c>
    </row>
    <row r="15" spans="1:9" ht="20.100000000000001" customHeight="1" x14ac:dyDescent="0.35">
      <c r="A15" s="46">
        <v>10</v>
      </c>
      <c r="B15" s="47" t="str">
        <f>เตรียมข้อมูล!C17&amp;เตรียมข้อมูล!D17&amp;" "&amp;เตรียมข้อมูล!E17</f>
        <v xml:space="preserve"> </v>
      </c>
      <c r="C15" s="104"/>
      <c r="D15" s="104"/>
      <c r="E15" s="104"/>
      <c r="F15" s="48">
        <f t="shared" si="0"/>
        <v>0</v>
      </c>
      <c r="G15" s="104"/>
      <c r="H15" s="49">
        <f t="shared" si="1"/>
        <v>0</v>
      </c>
      <c r="I15" s="48" t="str">
        <f t="shared" si="2"/>
        <v>-</v>
      </c>
    </row>
    <row r="16" spans="1:9" ht="20.100000000000001" customHeight="1" x14ac:dyDescent="0.35">
      <c r="A16" s="46">
        <v>11</v>
      </c>
      <c r="B16" s="47" t="str">
        <f>เตรียมข้อมูล!C18&amp;เตรียมข้อมูล!D18&amp;" "&amp;เตรียมข้อมูล!E18</f>
        <v xml:space="preserve"> </v>
      </c>
      <c r="C16" s="104"/>
      <c r="D16" s="104"/>
      <c r="E16" s="104"/>
      <c r="F16" s="48">
        <f t="shared" si="0"/>
        <v>0</v>
      </c>
      <c r="G16" s="104"/>
      <c r="H16" s="49">
        <f t="shared" si="1"/>
        <v>0</v>
      </c>
      <c r="I16" s="48" t="str">
        <f t="shared" si="2"/>
        <v>-</v>
      </c>
    </row>
    <row r="17" spans="1:9" ht="20.100000000000001" customHeight="1" x14ac:dyDescent="0.35">
      <c r="A17" s="46">
        <v>12</v>
      </c>
      <c r="B17" s="47" t="str">
        <f>เตรียมข้อมูล!C19&amp;เตรียมข้อมูล!D19&amp;" "&amp;เตรียมข้อมูล!E19</f>
        <v xml:space="preserve"> </v>
      </c>
      <c r="C17" s="104"/>
      <c r="D17" s="104"/>
      <c r="E17" s="104"/>
      <c r="F17" s="48">
        <f t="shared" si="0"/>
        <v>0</v>
      </c>
      <c r="G17" s="104"/>
      <c r="H17" s="49">
        <f t="shared" si="1"/>
        <v>0</v>
      </c>
      <c r="I17" s="48" t="str">
        <f t="shared" si="2"/>
        <v>-</v>
      </c>
    </row>
    <row r="18" spans="1:9" ht="20.100000000000001" customHeight="1" x14ac:dyDescent="0.35">
      <c r="A18" s="46">
        <v>13</v>
      </c>
      <c r="B18" s="47" t="str">
        <f>เตรียมข้อมูล!C20&amp;เตรียมข้อมูล!D20&amp;" "&amp;เตรียมข้อมูล!E20</f>
        <v xml:space="preserve"> </v>
      </c>
      <c r="C18" s="104"/>
      <c r="D18" s="104"/>
      <c r="E18" s="104"/>
      <c r="F18" s="48">
        <f t="shared" si="0"/>
        <v>0</v>
      </c>
      <c r="G18" s="104"/>
      <c r="H18" s="49">
        <f t="shared" si="1"/>
        <v>0</v>
      </c>
      <c r="I18" s="48" t="str">
        <f t="shared" si="2"/>
        <v>-</v>
      </c>
    </row>
    <row r="19" spans="1:9" ht="20.100000000000001" customHeight="1" x14ac:dyDescent="0.35">
      <c r="A19" s="46">
        <v>14</v>
      </c>
      <c r="B19" s="47" t="str">
        <f>เตรียมข้อมูล!C21&amp;เตรียมข้อมูล!D21&amp;" "&amp;เตรียมข้อมูล!E21</f>
        <v xml:space="preserve"> </v>
      </c>
      <c r="C19" s="104"/>
      <c r="D19" s="104"/>
      <c r="E19" s="104"/>
      <c r="F19" s="48">
        <f t="shared" si="0"/>
        <v>0</v>
      </c>
      <c r="G19" s="104"/>
      <c r="H19" s="49">
        <f t="shared" si="1"/>
        <v>0</v>
      </c>
      <c r="I19" s="48" t="str">
        <f t="shared" si="2"/>
        <v>-</v>
      </c>
    </row>
    <row r="20" spans="1:9" ht="20.100000000000001" customHeight="1" x14ac:dyDescent="0.35">
      <c r="A20" s="46">
        <v>15</v>
      </c>
      <c r="B20" s="47" t="str">
        <f>เตรียมข้อมูล!C22&amp;เตรียมข้อมูล!D22&amp;" "&amp;เตรียมข้อมูล!E22</f>
        <v xml:space="preserve"> </v>
      </c>
      <c r="C20" s="104"/>
      <c r="D20" s="104"/>
      <c r="E20" s="104"/>
      <c r="F20" s="48">
        <f t="shared" si="0"/>
        <v>0</v>
      </c>
      <c r="G20" s="104"/>
      <c r="H20" s="49">
        <f t="shared" si="1"/>
        <v>0</v>
      </c>
      <c r="I20" s="48" t="str">
        <f t="shared" si="2"/>
        <v>-</v>
      </c>
    </row>
    <row r="21" spans="1:9" ht="20.100000000000001" customHeight="1" x14ac:dyDescent="0.35">
      <c r="A21" s="46">
        <v>16</v>
      </c>
      <c r="B21" s="47" t="str">
        <f>เตรียมข้อมูล!C23&amp;เตรียมข้อมูล!D23&amp;" "&amp;เตรียมข้อมูล!E23</f>
        <v xml:space="preserve"> </v>
      </c>
      <c r="C21" s="104"/>
      <c r="D21" s="104"/>
      <c r="E21" s="104"/>
      <c r="F21" s="48">
        <f t="shared" si="0"/>
        <v>0</v>
      </c>
      <c r="G21" s="104"/>
      <c r="H21" s="49">
        <f t="shared" si="1"/>
        <v>0</v>
      </c>
      <c r="I21" s="48" t="str">
        <f t="shared" si="2"/>
        <v>-</v>
      </c>
    </row>
    <row r="22" spans="1:9" ht="20.100000000000001" customHeight="1" x14ac:dyDescent="0.35">
      <c r="A22" s="46">
        <v>17</v>
      </c>
      <c r="B22" s="47" t="str">
        <f>เตรียมข้อมูล!C24&amp;เตรียมข้อมูล!D24&amp;" "&amp;เตรียมข้อมูล!E24</f>
        <v xml:space="preserve"> </v>
      </c>
      <c r="C22" s="104"/>
      <c r="D22" s="104"/>
      <c r="E22" s="104"/>
      <c r="F22" s="48">
        <f t="shared" si="0"/>
        <v>0</v>
      </c>
      <c r="G22" s="104"/>
      <c r="H22" s="49">
        <f t="shared" si="1"/>
        <v>0</v>
      </c>
      <c r="I22" s="48" t="str">
        <f t="shared" si="2"/>
        <v>-</v>
      </c>
    </row>
    <row r="23" spans="1:9" ht="20.100000000000001" customHeight="1" x14ac:dyDescent="0.35">
      <c r="A23" s="46">
        <v>18</v>
      </c>
      <c r="B23" s="47" t="str">
        <f>เตรียมข้อมูล!C25&amp;เตรียมข้อมูล!D25&amp;" "&amp;เตรียมข้อมูล!E25</f>
        <v xml:space="preserve"> </v>
      </c>
      <c r="C23" s="104"/>
      <c r="D23" s="104"/>
      <c r="E23" s="104"/>
      <c r="F23" s="48">
        <f t="shared" si="0"/>
        <v>0</v>
      </c>
      <c r="G23" s="104"/>
      <c r="H23" s="49">
        <f t="shared" si="1"/>
        <v>0</v>
      </c>
      <c r="I23" s="48" t="str">
        <f t="shared" si="2"/>
        <v>-</v>
      </c>
    </row>
    <row r="24" spans="1:9" ht="20.100000000000001" customHeight="1" x14ac:dyDescent="0.35">
      <c r="A24" s="46">
        <v>19</v>
      </c>
      <c r="B24" s="47" t="str">
        <f>เตรียมข้อมูล!C26&amp;เตรียมข้อมูล!D26&amp;" "&amp;เตรียมข้อมูล!E26</f>
        <v xml:space="preserve"> </v>
      </c>
      <c r="C24" s="104"/>
      <c r="D24" s="104"/>
      <c r="E24" s="104"/>
      <c r="F24" s="48">
        <f t="shared" si="0"/>
        <v>0</v>
      </c>
      <c r="G24" s="104"/>
      <c r="H24" s="49">
        <f t="shared" si="1"/>
        <v>0</v>
      </c>
      <c r="I24" s="48" t="str">
        <f t="shared" si="2"/>
        <v>-</v>
      </c>
    </row>
    <row r="25" spans="1:9" ht="20.100000000000001" customHeight="1" x14ac:dyDescent="0.35">
      <c r="A25" s="46">
        <v>20</v>
      </c>
      <c r="B25" s="47" t="str">
        <f>เตรียมข้อมูล!C27&amp;เตรียมข้อมูล!D27&amp;" "&amp;เตรียมข้อมูล!E27</f>
        <v xml:space="preserve"> </v>
      </c>
      <c r="C25" s="104"/>
      <c r="D25" s="104"/>
      <c r="E25" s="104"/>
      <c r="F25" s="48">
        <f t="shared" si="0"/>
        <v>0</v>
      </c>
      <c r="G25" s="104"/>
      <c r="H25" s="49">
        <f t="shared" si="1"/>
        <v>0</v>
      </c>
      <c r="I25" s="48" t="str">
        <f t="shared" si="2"/>
        <v>-</v>
      </c>
    </row>
    <row r="26" spans="1:9" ht="20.100000000000001" customHeight="1" x14ac:dyDescent="0.35">
      <c r="A26" s="46">
        <v>21</v>
      </c>
      <c r="B26" s="47" t="str">
        <f>เตรียมข้อมูล!C28&amp;เตรียมข้อมูล!D28&amp;" "&amp;เตรียมข้อมูล!E28</f>
        <v xml:space="preserve"> </v>
      </c>
      <c r="C26" s="104"/>
      <c r="D26" s="104"/>
      <c r="E26" s="104"/>
      <c r="F26" s="48">
        <f t="shared" si="0"/>
        <v>0</v>
      </c>
      <c r="G26" s="104"/>
      <c r="H26" s="49">
        <f t="shared" si="1"/>
        <v>0</v>
      </c>
      <c r="I26" s="48" t="str">
        <f t="shared" si="2"/>
        <v>-</v>
      </c>
    </row>
    <row r="27" spans="1:9" ht="20.100000000000001" customHeight="1" x14ac:dyDescent="0.35">
      <c r="A27" s="46">
        <v>22</v>
      </c>
      <c r="B27" s="47" t="str">
        <f>เตรียมข้อมูล!C29&amp;เตรียมข้อมูล!D29&amp;" "&amp;เตรียมข้อมูล!E29</f>
        <v xml:space="preserve"> </v>
      </c>
      <c r="C27" s="104"/>
      <c r="D27" s="104"/>
      <c r="E27" s="104"/>
      <c r="F27" s="48">
        <f t="shared" si="0"/>
        <v>0</v>
      </c>
      <c r="G27" s="104"/>
      <c r="H27" s="49">
        <f t="shared" si="1"/>
        <v>0</v>
      </c>
      <c r="I27" s="48" t="str">
        <f t="shared" si="2"/>
        <v>-</v>
      </c>
    </row>
    <row r="28" spans="1:9" ht="20.100000000000001" customHeight="1" x14ac:dyDescent="0.35">
      <c r="A28" s="46">
        <v>23</v>
      </c>
      <c r="B28" s="47" t="str">
        <f>เตรียมข้อมูล!C30&amp;เตรียมข้อมูล!D30&amp;" "&amp;เตรียมข้อมูล!E30</f>
        <v xml:space="preserve"> </v>
      </c>
      <c r="C28" s="104"/>
      <c r="D28" s="104"/>
      <c r="E28" s="104"/>
      <c r="F28" s="48">
        <f t="shared" si="0"/>
        <v>0</v>
      </c>
      <c r="G28" s="104"/>
      <c r="H28" s="49">
        <f t="shared" si="1"/>
        <v>0</v>
      </c>
      <c r="I28" s="48" t="str">
        <f t="shared" si="2"/>
        <v>-</v>
      </c>
    </row>
    <row r="29" spans="1:9" ht="20.100000000000001" customHeight="1" x14ac:dyDescent="0.35">
      <c r="A29" s="46">
        <v>24</v>
      </c>
      <c r="B29" s="47" t="str">
        <f>เตรียมข้อมูล!C31&amp;เตรียมข้อมูล!D31&amp;" "&amp;เตรียมข้อมูล!E31</f>
        <v xml:space="preserve"> </v>
      </c>
      <c r="C29" s="104"/>
      <c r="D29" s="104"/>
      <c r="E29" s="104"/>
      <c r="F29" s="48">
        <f t="shared" si="0"/>
        <v>0</v>
      </c>
      <c r="G29" s="104"/>
      <c r="H29" s="49">
        <f t="shared" si="1"/>
        <v>0</v>
      </c>
      <c r="I29" s="48" t="str">
        <f t="shared" si="2"/>
        <v>-</v>
      </c>
    </row>
    <row r="30" spans="1:9" ht="20.100000000000001" customHeight="1" x14ac:dyDescent="0.35">
      <c r="A30" s="46">
        <v>25</v>
      </c>
      <c r="B30" s="47" t="str">
        <f>เตรียมข้อมูล!C32&amp;เตรียมข้อมูล!D32&amp;" "&amp;เตรียมข้อมูล!E32</f>
        <v xml:space="preserve"> </v>
      </c>
      <c r="C30" s="104"/>
      <c r="D30" s="104"/>
      <c r="E30" s="104"/>
      <c r="F30" s="48">
        <f t="shared" si="0"/>
        <v>0</v>
      </c>
      <c r="G30" s="104"/>
      <c r="H30" s="49">
        <f t="shared" si="1"/>
        <v>0</v>
      </c>
      <c r="I30" s="48" t="str">
        <f t="shared" si="2"/>
        <v>-</v>
      </c>
    </row>
    <row r="31" spans="1:9" ht="20.100000000000001" customHeight="1" x14ac:dyDescent="0.35">
      <c r="A31" s="136" t="s">
        <v>21</v>
      </c>
      <c r="B31" s="136"/>
      <c r="C31" s="49">
        <f>SUM(C6:C30)</f>
        <v>0</v>
      </c>
      <c r="D31" s="49">
        <f t="shared" ref="D31:H31" si="3">SUM(D6:D30)</f>
        <v>0</v>
      </c>
      <c r="E31" s="49">
        <f t="shared" si="3"/>
        <v>0</v>
      </c>
      <c r="F31" s="49">
        <f t="shared" si="3"/>
        <v>0</v>
      </c>
      <c r="G31" s="49">
        <f t="shared" si="3"/>
        <v>0</v>
      </c>
      <c r="H31" s="49">
        <f t="shared" si="3"/>
        <v>0</v>
      </c>
      <c r="I31" s="48" t="s">
        <v>23</v>
      </c>
    </row>
    <row r="32" spans="1:9" ht="20.100000000000001" customHeight="1" x14ac:dyDescent="0.35">
      <c r="A32" s="136" t="s">
        <v>22</v>
      </c>
      <c r="B32" s="136"/>
      <c r="C32" s="50" t="e">
        <f>C31/(C5*COUNTIF(C6:C30,"&gt;0"))*100</f>
        <v>#DIV/0!</v>
      </c>
      <c r="D32" s="50" t="e">
        <f t="shared" ref="D32:H32" si="4">D31/(D5*COUNTIF(D6:D30,"&gt;0"))*100</f>
        <v>#DIV/0!</v>
      </c>
      <c r="E32" s="50" t="e">
        <f t="shared" si="4"/>
        <v>#DIV/0!</v>
      </c>
      <c r="F32" s="50" t="e">
        <f t="shared" si="4"/>
        <v>#DIV/0!</v>
      </c>
      <c r="G32" s="50" t="e">
        <f t="shared" si="4"/>
        <v>#DIV/0!</v>
      </c>
      <c r="H32" s="50" t="e">
        <f t="shared" si="4"/>
        <v>#DIV/0!</v>
      </c>
      <c r="I32" s="48" t="s">
        <v>23</v>
      </c>
    </row>
    <row r="34" spans="1:9" ht="20.100000000000001" customHeight="1" x14ac:dyDescent="0.35">
      <c r="A34" s="137" t="s">
        <v>15</v>
      </c>
      <c r="B34" s="137"/>
      <c r="D34" s="137" t="s">
        <v>110</v>
      </c>
      <c r="E34" s="137"/>
      <c r="F34" s="137"/>
      <c r="G34" s="137"/>
      <c r="H34" s="137"/>
    </row>
    <row r="35" spans="1:9" ht="20.100000000000001" customHeight="1" x14ac:dyDescent="0.35">
      <c r="A35" s="137" t="str">
        <f>"("&amp;(ข้อมูลครูผู้สอน!$D$6)&amp;")"</f>
        <v>(ยังไม่ระบุ)</v>
      </c>
      <c r="B35" s="137"/>
      <c r="D35" s="137" t="str">
        <f>"("&amp;(เตรียมข้อมูล!$E$4)&amp;")"</f>
        <v>(นางประไพพรรณ วรนาม)</v>
      </c>
      <c r="E35" s="137"/>
      <c r="F35" s="137"/>
      <c r="G35" s="137"/>
      <c r="H35" s="137"/>
    </row>
    <row r="36" spans="1:9" ht="24.95" customHeight="1" x14ac:dyDescent="0.35">
      <c r="A36" s="131"/>
      <c r="B36" s="39" t="str">
        <f>"โรงเรียน"&amp;เตรียมข้อมูล!$E$2</f>
        <v>โรงเรียนห้วยทรายวิทยา</v>
      </c>
      <c r="C36" s="45" t="str">
        <f>"ตารางคะแนนรายวิชา "&amp;ข้อมูลครูผู้สอน!$B$7</f>
        <v>ตารางคะแนนรายวิชา คณิตศาสตร์</v>
      </c>
    </row>
    <row r="37" spans="1:9" ht="24.95" customHeight="1" x14ac:dyDescent="0.35">
      <c r="A37" s="131"/>
      <c r="B37" s="42" t="s">
        <v>19</v>
      </c>
      <c r="C37" s="43" t="str">
        <f>เตรียมข้อมูล!$E$1</f>
        <v>ยังไม่ระบุ</v>
      </c>
    </row>
    <row r="38" spans="1:9" ht="24.95" customHeight="1" x14ac:dyDescent="0.35">
      <c r="A38" s="132"/>
      <c r="B38" s="42" t="s">
        <v>25</v>
      </c>
      <c r="C38" s="44" t="str">
        <f>"ปีการศึกษา"&amp;" "&amp;(เตรียมข้อมูล!$E$6)</f>
        <v>ปีการศึกษา ยังไม่ระบุ</v>
      </c>
      <c r="F38" s="45"/>
    </row>
    <row r="39" spans="1:9" ht="112.5" customHeight="1" x14ac:dyDescent="0.35">
      <c r="A39" s="133" t="s">
        <v>0</v>
      </c>
      <c r="B39" s="133" t="s">
        <v>36</v>
      </c>
      <c r="C39" s="102" t="s">
        <v>6</v>
      </c>
      <c r="D39" s="102" t="s">
        <v>7</v>
      </c>
      <c r="E39" s="102" t="s">
        <v>8</v>
      </c>
      <c r="F39" s="102" t="s">
        <v>9</v>
      </c>
      <c r="G39" s="102" t="s">
        <v>10</v>
      </c>
      <c r="H39" s="102" t="s">
        <v>11</v>
      </c>
      <c r="I39" s="134" t="s">
        <v>12</v>
      </c>
    </row>
    <row r="40" spans="1:9" ht="20.100000000000001" customHeight="1" x14ac:dyDescent="0.35">
      <c r="A40" s="133"/>
      <c r="B40" s="133"/>
      <c r="C40" s="100">
        <v>30</v>
      </c>
      <c r="D40" s="100">
        <v>20</v>
      </c>
      <c r="E40" s="100">
        <v>20</v>
      </c>
      <c r="F40" s="100">
        <v>70</v>
      </c>
      <c r="G40" s="100">
        <v>30</v>
      </c>
      <c r="H40" s="100">
        <v>100</v>
      </c>
      <c r="I40" s="135"/>
    </row>
    <row r="41" spans="1:9" ht="20.100000000000001" customHeight="1" x14ac:dyDescent="0.35">
      <c r="A41" s="46">
        <v>1</v>
      </c>
      <c r="B41" s="47" t="str">
        <f>เตรียมข้อมูล!C8&amp;เตรียมข้อมูล!D8&amp;" "&amp;เตรียมข้อมูล!E8</f>
        <v xml:space="preserve"> </v>
      </c>
      <c r="C41" s="104"/>
      <c r="D41" s="104"/>
      <c r="E41" s="104"/>
      <c r="F41" s="48">
        <f>SUM(C41:E41)</f>
        <v>0</v>
      </c>
      <c r="G41" s="104"/>
      <c r="H41" s="49">
        <f>SUM(F41:G41)</f>
        <v>0</v>
      </c>
      <c r="I41" s="48" t="str">
        <f>IF(H41&gt;=80,"4",IF(H41&gt;=75,"3.5",IF(H41&gt;=70,"3", IF(H41&gt;=65,"2.5", IF(H41&gt;=60,"2", IF(H41&gt;=55,"1.5", IF(H41&gt;=50,"1", IF(H41&lt;=49,"-"))))))))</f>
        <v>-</v>
      </c>
    </row>
    <row r="42" spans="1:9" ht="20.100000000000001" customHeight="1" x14ac:dyDescent="0.35">
      <c r="A42" s="46">
        <v>2</v>
      </c>
      <c r="B42" s="47" t="str">
        <f>เตรียมข้อมูล!C9&amp;เตรียมข้อมูล!D9&amp;" "&amp;เตรียมข้อมูล!E9</f>
        <v xml:space="preserve"> </v>
      </c>
      <c r="C42" s="104"/>
      <c r="D42" s="104"/>
      <c r="E42" s="104"/>
      <c r="F42" s="48">
        <f t="shared" ref="F42:F65" si="5">SUM(C42:E42)</f>
        <v>0</v>
      </c>
      <c r="G42" s="104"/>
      <c r="H42" s="49">
        <f t="shared" ref="H42:H65" si="6">SUM(F42:G42)</f>
        <v>0</v>
      </c>
      <c r="I42" s="48" t="str">
        <f t="shared" ref="I42:I65" si="7">IF(H42&gt;=80,"4",IF(H42&gt;=75,"3.5",IF(H42&gt;=70,"3", IF(H42&gt;=65,"2.5", IF(H42&gt;=60,"2", IF(H42&gt;=55,"1.5", IF(H42&gt;=50,"1", IF(H42&lt;=49,"-"))))))))</f>
        <v>-</v>
      </c>
    </row>
    <row r="43" spans="1:9" ht="20.100000000000001" customHeight="1" x14ac:dyDescent="0.35">
      <c r="A43" s="46">
        <v>3</v>
      </c>
      <c r="B43" s="47" t="str">
        <f>เตรียมข้อมูล!C10&amp;เตรียมข้อมูล!D10&amp;" "&amp;เตรียมข้อมูล!E10</f>
        <v xml:space="preserve"> </v>
      </c>
      <c r="C43" s="104"/>
      <c r="D43" s="104"/>
      <c r="E43" s="104"/>
      <c r="F43" s="48">
        <f t="shared" si="5"/>
        <v>0</v>
      </c>
      <c r="G43" s="104"/>
      <c r="H43" s="49">
        <f t="shared" si="6"/>
        <v>0</v>
      </c>
      <c r="I43" s="48" t="str">
        <f t="shared" si="7"/>
        <v>-</v>
      </c>
    </row>
    <row r="44" spans="1:9" ht="20.100000000000001" customHeight="1" x14ac:dyDescent="0.35">
      <c r="A44" s="46">
        <v>4</v>
      </c>
      <c r="B44" s="47" t="str">
        <f>เตรียมข้อมูล!C11&amp;เตรียมข้อมูล!D11&amp;" "&amp;เตรียมข้อมูล!E11</f>
        <v xml:space="preserve"> </v>
      </c>
      <c r="C44" s="104"/>
      <c r="D44" s="104"/>
      <c r="E44" s="104"/>
      <c r="F44" s="48">
        <f t="shared" si="5"/>
        <v>0</v>
      </c>
      <c r="G44" s="104"/>
      <c r="H44" s="49">
        <f t="shared" si="6"/>
        <v>0</v>
      </c>
      <c r="I44" s="48" t="str">
        <f t="shared" si="7"/>
        <v>-</v>
      </c>
    </row>
    <row r="45" spans="1:9" ht="20.100000000000001" customHeight="1" x14ac:dyDescent="0.35">
      <c r="A45" s="46">
        <v>5</v>
      </c>
      <c r="B45" s="47" t="str">
        <f>เตรียมข้อมูล!C12&amp;เตรียมข้อมูล!D12&amp;" "&amp;เตรียมข้อมูล!E12</f>
        <v xml:space="preserve"> </v>
      </c>
      <c r="C45" s="104"/>
      <c r="D45" s="104"/>
      <c r="E45" s="104"/>
      <c r="F45" s="48">
        <f t="shared" si="5"/>
        <v>0</v>
      </c>
      <c r="G45" s="104"/>
      <c r="H45" s="49">
        <f t="shared" si="6"/>
        <v>0</v>
      </c>
      <c r="I45" s="48" t="str">
        <f t="shared" si="7"/>
        <v>-</v>
      </c>
    </row>
    <row r="46" spans="1:9" ht="20.100000000000001" customHeight="1" x14ac:dyDescent="0.35">
      <c r="A46" s="46">
        <v>6</v>
      </c>
      <c r="B46" s="47" t="str">
        <f>เตรียมข้อมูล!C13&amp;เตรียมข้อมูล!D13&amp;" "&amp;เตรียมข้อมูล!E13</f>
        <v xml:space="preserve"> </v>
      </c>
      <c r="C46" s="104"/>
      <c r="D46" s="104"/>
      <c r="E46" s="104"/>
      <c r="F46" s="48">
        <f t="shared" si="5"/>
        <v>0</v>
      </c>
      <c r="G46" s="104"/>
      <c r="H46" s="49">
        <f t="shared" si="6"/>
        <v>0</v>
      </c>
      <c r="I46" s="48" t="str">
        <f t="shared" si="7"/>
        <v>-</v>
      </c>
    </row>
    <row r="47" spans="1:9" ht="20.100000000000001" customHeight="1" x14ac:dyDescent="0.35">
      <c r="A47" s="46">
        <v>7</v>
      </c>
      <c r="B47" s="47" t="str">
        <f>เตรียมข้อมูล!C14&amp;เตรียมข้อมูล!D14&amp;" "&amp;เตรียมข้อมูล!E14</f>
        <v xml:space="preserve"> </v>
      </c>
      <c r="C47" s="104"/>
      <c r="D47" s="104"/>
      <c r="E47" s="104"/>
      <c r="F47" s="48">
        <f t="shared" si="5"/>
        <v>0</v>
      </c>
      <c r="G47" s="104"/>
      <c r="H47" s="49">
        <f t="shared" si="6"/>
        <v>0</v>
      </c>
      <c r="I47" s="48" t="str">
        <f t="shared" si="7"/>
        <v>-</v>
      </c>
    </row>
    <row r="48" spans="1:9" ht="20.100000000000001" customHeight="1" x14ac:dyDescent="0.35">
      <c r="A48" s="46">
        <v>8</v>
      </c>
      <c r="B48" s="47" t="str">
        <f>เตรียมข้อมูล!C15&amp;เตรียมข้อมูล!D15&amp;" "&amp;เตรียมข้อมูล!E15</f>
        <v xml:space="preserve"> </v>
      </c>
      <c r="C48" s="104"/>
      <c r="D48" s="104"/>
      <c r="E48" s="104"/>
      <c r="F48" s="48">
        <f t="shared" si="5"/>
        <v>0</v>
      </c>
      <c r="G48" s="104"/>
      <c r="H48" s="49">
        <f t="shared" si="6"/>
        <v>0</v>
      </c>
      <c r="I48" s="48" t="str">
        <f t="shared" si="7"/>
        <v>-</v>
      </c>
    </row>
    <row r="49" spans="1:9" ht="20.100000000000001" customHeight="1" x14ac:dyDescent="0.35">
      <c r="A49" s="46">
        <v>9</v>
      </c>
      <c r="B49" s="47" t="str">
        <f>เตรียมข้อมูล!C16&amp;เตรียมข้อมูล!D16&amp;" "&amp;เตรียมข้อมูล!E16</f>
        <v xml:space="preserve"> </v>
      </c>
      <c r="C49" s="104"/>
      <c r="D49" s="104"/>
      <c r="E49" s="104"/>
      <c r="F49" s="48">
        <f t="shared" si="5"/>
        <v>0</v>
      </c>
      <c r="G49" s="104"/>
      <c r="H49" s="49">
        <f t="shared" si="6"/>
        <v>0</v>
      </c>
      <c r="I49" s="48" t="str">
        <f t="shared" si="7"/>
        <v>-</v>
      </c>
    </row>
    <row r="50" spans="1:9" ht="20.100000000000001" customHeight="1" x14ac:dyDescent="0.35">
      <c r="A50" s="46">
        <v>10</v>
      </c>
      <c r="B50" s="47" t="str">
        <f>เตรียมข้อมูล!C17&amp;เตรียมข้อมูล!D17&amp;" "&amp;เตรียมข้อมูล!E17</f>
        <v xml:space="preserve"> </v>
      </c>
      <c r="C50" s="104"/>
      <c r="D50" s="104"/>
      <c r="E50" s="104"/>
      <c r="F50" s="48">
        <f t="shared" si="5"/>
        <v>0</v>
      </c>
      <c r="G50" s="104"/>
      <c r="H50" s="49">
        <f t="shared" si="6"/>
        <v>0</v>
      </c>
      <c r="I50" s="48" t="str">
        <f t="shared" si="7"/>
        <v>-</v>
      </c>
    </row>
    <row r="51" spans="1:9" ht="20.100000000000001" customHeight="1" x14ac:dyDescent="0.35">
      <c r="A51" s="46">
        <v>11</v>
      </c>
      <c r="B51" s="47" t="str">
        <f>เตรียมข้อมูล!C18&amp;เตรียมข้อมูล!D18&amp;" "&amp;เตรียมข้อมูล!E18</f>
        <v xml:space="preserve"> </v>
      </c>
      <c r="C51" s="104"/>
      <c r="D51" s="104"/>
      <c r="E51" s="104"/>
      <c r="F51" s="48">
        <f t="shared" si="5"/>
        <v>0</v>
      </c>
      <c r="G51" s="104"/>
      <c r="H51" s="49">
        <f t="shared" si="6"/>
        <v>0</v>
      </c>
      <c r="I51" s="48" t="str">
        <f t="shared" si="7"/>
        <v>-</v>
      </c>
    </row>
    <row r="52" spans="1:9" ht="20.100000000000001" customHeight="1" x14ac:dyDescent="0.35">
      <c r="A52" s="46">
        <v>12</v>
      </c>
      <c r="B52" s="47" t="str">
        <f>เตรียมข้อมูล!C19&amp;เตรียมข้อมูล!D19&amp;" "&amp;เตรียมข้อมูล!E19</f>
        <v xml:space="preserve"> </v>
      </c>
      <c r="C52" s="104"/>
      <c r="D52" s="104"/>
      <c r="E52" s="104"/>
      <c r="F52" s="48">
        <f t="shared" si="5"/>
        <v>0</v>
      </c>
      <c r="G52" s="104"/>
      <c r="H52" s="49">
        <f t="shared" si="6"/>
        <v>0</v>
      </c>
      <c r="I52" s="48" t="str">
        <f t="shared" si="7"/>
        <v>-</v>
      </c>
    </row>
    <row r="53" spans="1:9" ht="20.100000000000001" customHeight="1" x14ac:dyDescent="0.35">
      <c r="A53" s="46">
        <v>13</v>
      </c>
      <c r="B53" s="47" t="str">
        <f>เตรียมข้อมูล!C20&amp;เตรียมข้อมูล!D20&amp;" "&amp;เตรียมข้อมูล!E20</f>
        <v xml:space="preserve"> </v>
      </c>
      <c r="C53" s="104"/>
      <c r="D53" s="104"/>
      <c r="E53" s="104"/>
      <c r="F53" s="48">
        <f t="shared" si="5"/>
        <v>0</v>
      </c>
      <c r="G53" s="104"/>
      <c r="H53" s="49">
        <f t="shared" si="6"/>
        <v>0</v>
      </c>
      <c r="I53" s="48" t="str">
        <f t="shared" si="7"/>
        <v>-</v>
      </c>
    </row>
    <row r="54" spans="1:9" ht="20.100000000000001" customHeight="1" x14ac:dyDescent="0.35">
      <c r="A54" s="46">
        <v>14</v>
      </c>
      <c r="B54" s="47" t="str">
        <f>เตรียมข้อมูล!C21&amp;เตรียมข้อมูล!D21&amp;" "&amp;เตรียมข้อมูล!E21</f>
        <v xml:space="preserve"> </v>
      </c>
      <c r="C54" s="104"/>
      <c r="D54" s="104"/>
      <c r="E54" s="104"/>
      <c r="F54" s="48">
        <f t="shared" si="5"/>
        <v>0</v>
      </c>
      <c r="G54" s="104"/>
      <c r="H54" s="49">
        <f t="shared" si="6"/>
        <v>0</v>
      </c>
      <c r="I54" s="48" t="str">
        <f t="shared" si="7"/>
        <v>-</v>
      </c>
    </row>
    <row r="55" spans="1:9" ht="20.100000000000001" customHeight="1" x14ac:dyDescent="0.35">
      <c r="A55" s="46">
        <v>15</v>
      </c>
      <c r="B55" s="47" t="str">
        <f>เตรียมข้อมูล!C22&amp;เตรียมข้อมูล!D22&amp;" "&amp;เตรียมข้อมูล!E22</f>
        <v xml:space="preserve"> </v>
      </c>
      <c r="C55" s="104"/>
      <c r="D55" s="104"/>
      <c r="E55" s="104"/>
      <c r="F55" s="48">
        <f t="shared" si="5"/>
        <v>0</v>
      </c>
      <c r="G55" s="104"/>
      <c r="H55" s="49">
        <f t="shared" si="6"/>
        <v>0</v>
      </c>
      <c r="I55" s="48" t="str">
        <f t="shared" si="7"/>
        <v>-</v>
      </c>
    </row>
    <row r="56" spans="1:9" ht="20.100000000000001" customHeight="1" x14ac:dyDescent="0.35">
      <c r="A56" s="46">
        <v>16</v>
      </c>
      <c r="B56" s="47" t="str">
        <f>เตรียมข้อมูล!C23&amp;เตรียมข้อมูล!D23&amp;" "&amp;เตรียมข้อมูล!E23</f>
        <v xml:space="preserve"> </v>
      </c>
      <c r="C56" s="104"/>
      <c r="D56" s="104"/>
      <c r="E56" s="104"/>
      <c r="F56" s="48">
        <f t="shared" si="5"/>
        <v>0</v>
      </c>
      <c r="G56" s="104"/>
      <c r="H56" s="49">
        <f t="shared" si="6"/>
        <v>0</v>
      </c>
      <c r="I56" s="48" t="str">
        <f t="shared" si="7"/>
        <v>-</v>
      </c>
    </row>
    <row r="57" spans="1:9" ht="20.100000000000001" customHeight="1" x14ac:dyDescent="0.35">
      <c r="A57" s="46">
        <v>17</v>
      </c>
      <c r="B57" s="47" t="str">
        <f>เตรียมข้อมูล!C24&amp;เตรียมข้อมูล!D24&amp;" "&amp;เตรียมข้อมูล!E24</f>
        <v xml:space="preserve"> </v>
      </c>
      <c r="C57" s="104"/>
      <c r="D57" s="104"/>
      <c r="E57" s="104"/>
      <c r="F57" s="48">
        <f t="shared" si="5"/>
        <v>0</v>
      </c>
      <c r="G57" s="104"/>
      <c r="H57" s="49">
        <f t="shared" si="6"/>
        <v>0</v>
      </c>
      <c r="I57" s="48" t="str">
        <f t="shared" si="7"/>
        <v>-</v>
      </c>
    </row>
    <row r="58" spans="1:9" ht="20.100000000000001" customHeight="1" x14ac:dyDescent="0.35">
      <c r="A58" s="46">
        <v>18</v>
      </c>
      <c r="B58" s="47" t="str">
        <f>เตรียมข้อมูล!C25&amp;เตรียมข้อมูล!D25&amp;" "&amp;เตรียมข้อมูล!E25</f>
        <v xml:space="preserve"> </v>
      </c>
      <c r="C58" s="104"/>
      <c r="D58" s="104"/>
      <c r="E58" s="104"/>
      <c r="F58" s="48">
        <f t="shared" si="5"/>
        <v>0</v>
      </c>
      <c r="G58" s="104"/>
      <c r="H58" s="49">
        <f t="shared" si="6"/>
        <v>0</v>
      </c>
      <c r="I58" s="48" t="str">
        <f t="shared" si="7"/>
        <v>-</v>
      </c>
    </row>
    <row r="59" spans="1:9" ht="20.100000000000001" customHeight="1" x14ac:dyDescent="0.35">
      <c r="A59" s="46">
        <v>19</v>
      </c>
      <c r="B59" s="47" t="str">
        <f>เตรียมข้อมูล!C26&amp;เตรียมข้อมูล!D26&amp;" "&amp;เตรียมข้อมูล!E26</f>
        <v xml:space="preserve"> </v>
      </c>
      <c r="C59" s="104"/>
      <c r="D59" s="104"/>
      <c r="E59" s="104"/>
      <c r="F59" s="48">
        <f t="shared" si="5"/>
        <v>0</v>
      </c>
      <c r="G59" s="104"/>
      <c r="H59" s="49">
        <f t="shared" si="6"/>
        <v>0</v>
      </c>
      <c r="I59" s="48" t="str">
        <f t="shared" si="7"/>
        <v>-</v>
      </c>
    </row>
    <row r="60" spans="1:9" ht="20.100000000000001" customHeight="1" x14ac:dyDescent="0.35">
      <c r="A60" s="46">
        <v>20</v>
      </c>
      <c r="B60" s="47" t="str">
        <f>เตรียมข้อมูล!C27&amp;เตรียมข้อมูล!D27&amp;" "&amp;เตรียมข้อมูล!E27</f>
        <v xml:space="preserve"> </v>
      </c>
      <c r="C60" s="104"/>
      <c r="D60" s="104"/>
      <c r="E60" s="104"/>
      <c r="F60" s="48">
        <f t="shared" si="5"/>
        <v>0</v>
      </c>
      <c r="G60" s="104"/>
      <c r="H60" s="49">
        <f t="shared" si="6"/>
        <v>0</v>
      </c>
      <c r="I60" s="48" t="str">
        <f t="shared" si="7"/>
        <v>-</v>
      </c>
    </row>
    <row r="61" spans="1:9" ht="20.100000000000001" customHeight="1" x14ac:dyDescent="0.35">
      <c r="A61" s="46">
        <v>21</v>
      </c>
      <c r="B61" s="47" t="str">
        <f>เตรียมข้อมูล!C28&amp;เตรียมข้อมูล!D28&amp;" "&amp;เตรียมข้อมูล!E28</f>
        <v xml:space="preserve"> </v>
      </c>
      <c r="C61" s="104"/>
      <c r="D61" s="104"/>
      <c r="E61" s="104"/>
      <c r="F61" s="48">
        <f t="shared" si="5"/>
        <v>0</v>
      </c>
      <c r="G61" s="104"/>
      <c r="H61" s="49">
        <f t="shared" si="6"/>
        <v>0</v>
      </c>
      <c r="I61" s="48" t="str">
        <f t="shared" si="7"/>
        <v>-</v>
      </c>
    </row>
    <row r="62" spans="1:9" ht="20.100000000000001" customHeight="1" x14ac:dyDescent="0.35">
      <c r="A62" s="46">
        <v>22</v>
      </c>
      <c r="B62" s="47" t="str">
        <f>เตรียมข้อมูล!C29&amp;เตรียมข้อมูล!D29&amp;" "&amp;เตรียมข้อมูล!E29</f>
        <v xml:space="preserve"> </v>
      </c>
      <c r="C62" s="104"/>
      <c r="D62" s="104"/>
      <c r="E62" s="104"/>
      <c r="F62" s="48">
        <f t="shared" si="5"/>
        <v>0</v>
      </c>
      <c r="G62" s="104"/>
      <c r="H62" s="49">
        <f t="shared" si="6"/>
        <v>0</v>
      </c>
      <c r="I62" s="48" t="str">
        <f t="shared" si="7"/>
        <v>-</v>
      </c>
    </row>
    <row r="63" spans="1:9" ht="20.100000000000001" customHeight="1" x14ac:dyDescent="0.35">
      <c r="A63" s="46">
        <v>23</v>
      </c>
      <c r="B63" s="47" t="str">
        <f>เตรียมข้อมูล!C30&amp;เตรียมข้อมูล!D30&amp;" "&amp;เตรียมข้อมูล!E30</f>
        <v xml:space="preserve"> </v>
      </c>
      <c r="C63" s="104"/>
      <c r="D63" s="104"/>
      <c r="E63" s="104"/>
      <c r="F63" s="48">
        <f t="shared" si="5"/>
        <v>0</v>
      </c>
      <c r="G63" s="104"/>
      <c r="H63" s="49">
        <f t="shared" si="6"/>
        <v>0</v>
      </c>
      <c r="I63" s="48" t="str">
        <f t="shared" si="7"/>
        <v>-</v>
      </c>
    </row>
    <row r="64" spans="1:9" ht="20.100000000000001" customHeight="1" x14ac:dyDescent="0.35">
      <c r="A64" s="46">
        <v>24</v>
      </c>
      <c r="B64" s="47" t="str">
        <f>เตรียมข้อมูล!C31&amp;เตรียมข้อมูล!D31&amp;" "&amp;เตรียมข้อมูล!E31</f>
        <v xml:space="preserve"> </v>
      </c>
      <c r="C64" s="104"/>
      <c r="D64" s="104"/>
      <c r="E64" s="104"/>
      <c r="F64" s="48">
        <f t="shared" si="5"/>
        <v>0</v>
      </c>
      <c r="G64" s="104"/>
      <c r="H64" s="49">
        <f t="shared" si="6"/>
        <v>0</v>
      </c>
      <c r="I64" s="48" t="str">
        <f t="shared" si="7"/>
        <v>-</v>
      </c>
    </row>
    <row r="65" spans="1:9" ht="20.100000000000001" customHeight="1" x14ac:dyDescent="0.35">
      <c r="A65" s="46">
        <v>25</v>
      </c>
      <c r="B65" s="47" t="str">
        <f>เตรียมข้อมูล!C32&amp;เตรียมข้อมูล!D32&amp;" "&amp;เตรียมข้อมูล!E32</f>
        <v xml:space="preserve"> </v>
      </c>
      <c r="C65" s="104"/>
      <c r="D65" s="104"/>
      <c r="E65" s="104"/>
      <c r="F65" s="48">
        <f t="shared" si="5"/>
        <v>0</v>
      </c>
      <c r="G65" s="104"/>
      <c r="H65" s="49">
        <f t="shared" si="6"/>
        <v>0</v>
      </c>
      <c r="I65" s="48" t="str">
        <f t="shared" si="7"/>
        <v>-</v>
      </c>
    </row>
    <row r="66" spans="1:9" ht="20.100000000000001" customHeight="1" x14ac:dyDescent="0.35">
      <c r="A66" s="136" t="s">
        <v>21</v>
      </c>
      <c r="B66" s="136"/>
      <c r="C66" s="49">
        <f>SUM(C41:C65)</f>
        <v>0</v>
      </c>
      <c r="D66" s="49">
        <f t="shared" ref="D66:H66" si="8">SUM(D41:D65)</f>
        <v>0</v>
      </c>
      <c r="E66" s="49">
        <f t="shared" si="8"/>
        <v>0</v>
      </c>
      <c r="F66" s="49">
        <f t="shared" si="8"/>
        <v>0</v>
      </c>
      <c r="G66" s="49">
        <f t="shared" si="8"/>
        <v>0</v>
      </c>
      <c r="H66" s="49">
        <f t="shared" si="8"/>
        <v>0</v>
      </c>
      <c r="I66" s="48" t="s">
        <v>23</v>
      </c>
    </row>
    <row r="67" spans="1:9" ht="20.100000000000001" customHeight="1" x14ac:dyDescent="0.35">
      <c r="A67" s="136" t="s">
        <v>22</v>
      </c>
      <c r="B67" s="136"/>
      <c r="C67" s="50" t="e">
        <f>C66/(C40*COUNTIF(C41:C65,"&gt;0"))*100</f>
        <v>#DIV/0!</v>
      </c>
      <c r="D67" s="50" t="e">
        <f t="shared" ref="D67:H67" si="9">D66/(D40*COUNTIF(D41:D65,"&gt;0"))*100</f>
        <v>#DIV/0!</v>
      </c>
      <c r="E67" s="50" t="e">
        <f t="shared" si="9"/>
        <v>#DIV/0!</v>
      </c>
      <c r="F67" s="50" t="e">
        <f t="shared" si="9"/>
        <v>#DIV/0!</v>
      </c>
      <c r="G67" s="50" t="e">
        <f t="shared" si="9"/>
        <v>#DIV/0!</v>
      </c>
      <c r="H67" s="50" t="e">
        <f t="shared" si="9"/>
        <v>#DIV/0!</v>
      </c>
      <c r="I67" s="48" t="s">
        <v>23</v>
      </c>
    </row>
    <row r="69" spans="1:9" ht="20.100000000000001" customHeight="1" x14ac:dyDescent="0.35">
      <c r="A69" s="137" t="s">
        <v>15</v>
      </c>
      <c r="B69" s="137"/>
      <c r="D69" s="137" t="s">
        <v>110</v>
      </c>
      <c r="E69" s="137"/>
      <c r="F69" s="137"/>
      <c r="G69" s="137"/>
      <c r="H69" s="137"/>
    </row>
    <row r="70" spans="1:9" ht="20.100000000000001" customHeight="1" x14ac:dyDescent="0.35">
      <c r="A70" s="137" t="str">
        <f>"("&amp;(ข้อมูลครูผู้สอน!$D$7)&amp;")"</f>
        <v>(ยังไม่ระบุ)</v>
      </c>
      <c r="B70" s="137"/>
      <c r="D70" s="137" t="str">
        <f>"("&amp;(เตรียมข้อมูล!$E$4)&amp;")"</f>
        <v>(นางประไพพรรณ วรนาม)</v>
      </c>
      <c r="E70" s="137"/>
      <c r="F70" s="137"/>
      <c r="G70" s="137"/>
      <c r="H70" s="137"/>
    </row>
    <row r="71" spans="1:9" ht="24.95" customHeight="1" x14ac:dyDescent="0.35">
      <c r="A71" s="131"/>
      <c r="B71" s="39" t="str">
        <f>"โรงเรียน"&amp;เตรียมข้อมูล!$E$2</f>
        <v>โรงเรียนห้วยทรายวิทยา</v>
      </c>
      <c r="C71" s="45" t="str">
        <f>"ตารางคะแนนรายวิชา "&amp;ข้อมูลครูผู้สอน!$B$8</f>
        <v>ตารางคะแนนรายวิชา วิทยาศาสตร์</v>
      </c>
    </row>
    <row r="72" spans="1:9" ht="24.95" customHeight="1" x14ac:dyDescent="0.35">
      <c r="A72" s="131"/>
      <c r="B72" s="42" t="s">
        <v>19</v>
      </c>
      <c r="C72" s="43" t="str">
        <f>เตรียมข้อมูล!$E$1</f>
        <v>ยังไม่ระบุ</v>
      </c>
    </row>
    <row r="73" spans="1:9" ht="24.95" customHeight="1" x14ac:dyDescent="0.35">
      <c r="A73" s="132"/>
      <c r="B73" s="42" t="s">
        <v>25</v>
      </c>
      <c r="C73" s="44" t="str">
        <f>"ปีการศึกษา"&amp;" "&amp;(เตรียมข้อมูล!$E$6)</f>
        <v>ปีการศึกษา ยังไม่ระบุ</v>
      </c>
      <c r="F73" s="45"/>
    </row>
    <row r="74" spans="1:9" ht="112.5" customHeight="1" x14ac:dyDescent="0.35">
      <c r="A74" s="133" t="s">
        <v>0</v>
      </c>
      <c r="B74" s="133" t="s">
        <v>36</v>
      </c>
      <c r="C74" s="102" t="s">
        <v>6</v>
      </c>
      <c r="D74" s="102" t="s">
        <v>7</v>
      </c>
      <c r="E74" s="102" t="s">
        <v>8</v>
      </c>
      <c r="F74" s="102" t="s">
        <v>9</v>
      </c>
      <c r="G74" s="102" t="s">
        <v>10</v>
      </c>
      <c r="H74" s="102" t="s">
        <v>11</v>
      </c>
      <c r="I74" s="134" t="s">
        <v>12</v>
      </c>
    </row>
    <row r="75" spans="1:9" ht="20.100000000000001" customHeight="1" x14ac:dyDescent="0.35">
      <c r="A75" s="133"/>
      <c r="B75" s="133"/>
      <c r="C75" s="100">
        <v>30</v>
      </c>
      <c r="D75" s="100">
        <v>20</v>
      </c>
      <c r="E75" s="100">
        <v>20</v>
      </c>
      <c r="F75" s="100">
        <v>70</v>
      </c>
      <c r="G75" s="100">
        <v>30</v>
      </c>
      <c r="H75" s="100">
        <v>100</v>
      </c>
      <c r="I75" s="135"/>
    </row>
    <row r="76" spans="1:9" ht="20.100000000000001" customHeight="1" x14ac:dyDescent="0.35">
      <c r="A76" s="46">
        <v>1</v>
      </c>
      <c r="B76" s="47" t="str">
        <f>เตรียมข้อมูล!C8&amp;เตรียมข้อมูล!D8&amp;" "&amp;เตรียมข้อมูล!E8</f>
        <v xml:space="preserve"> </v>
      </c>
      <c r="C76" s="104"/>
      <c r="D76" s="104"/>
      <c r="E76" s="104"/>
      <c r="F76" s="48">
        <f>SUM(C76:E76)</f>
        <v>0</v>
      </c>
      <c r="G76" s="104"/>
      <c r="H76" s="49">
        <f>SUM(F76:G76)</f>
        <v>0</v>
      </c>
      <c r="I76" s="48" t="str">
        <f>IF(H76&gt;=80,"4",IF(H76&gt;=75,"3.5",IF(H76&gt;=70,"3", IF(H76&gt;=65,"2.5", IF(H76&gt;=60,"2", IF(H76&gt;=55,"1.5", IF(H76&gt;=50,"1", IF(H76&lt;=49,"-"))))))))</f>
        <v>-</v>
      </c>
    </row>
    <row r="77" spans="1:9" ht="20.100000000000001" customHeight="1" x14ac:dyDescent="0.35">
      <c r="A77" s="46">
        <v>2</v>
      </c>
      <c r="B77" s="47" t="str">
        <f>เตรียมข้อมูล!C9&amp;เตรียมข้อมูล!D9&amp;" "&amp;เตรียมข้อมูล!E9</f>
        <v xml:space="preserve"> </v>
      </c>
      <c r="C77" s="104"/>
      <c r="D77" s="104"/>
      <c r="E77" s="104"/>
      <c r="F77" s="48">
        <f t="shared" ref="F77:F100" si="10">SUM(C77:E77)</f>
        <v>0</v>
      </c>
      <c r="G77" s="104"/>
      <c r="H77" s="49">
        <f t="shared" ref="H77:H100" si="11">SUM(F77:G77)</f>
        <v>0</v>
      </c>
      <c r="I77" s="48" t="str">
        <f t="shared" ref="I77:I100" si="12">IF(H77&gt;=80,"4",IF(H77&gt;=75,"3.5",IF(H77&gt;=70,"3", IF(H77&gt;=65,"2.5", IF(H77&gt;=60,"2", IF(H77&gt;=55,"1.5", IF(H77&gt;=50,"1", IF(H77&lt;=49,"-"))))))))</f>
        <v>-</v>
      </c>
    </row>
    <row r="78" spans="1:9" ht="20.100000000000001" customHeight="1" x14ac:dyDescent="0.35">
      <c r="A78" s="46">
        <v>3</v>
      </c>
      <c r="B78" s="47" t="str">
        <f>เตรียมข้อมูล!C10&amp;เตรียมข้อมูล!D10&amp;" "&amp;เตรียมข้อมูล!E10</f>
        <v xml:space="preserve"> </v>
      </c>
      <c r="C78" s="104"/>
      <c r="D78" s="104"/>
      <c r="E78" s="104"/>
      <c r="F78" s="48">
        <f t="shared" si="10"/>
        <v>0</v>
      </c>
      <c r="G78" s="104"/>
      <c r="H78" s="49">
        <f t="shared" si="11"/>
        <v>0</v>
      </c>
      <c r="I78" s="48" t="str">
        <f t="shared" si="12"/>
        <v>-</v>
      </c>
    </row>
    <row r="79" spans="1:9" ht="20.100000000000001" customHeight="1" x14ac:dyDescent="0.35">
      <c r="A79" s="46">
        <v>4</v>
      </c>
      <c r="B79" s="47" t="str">
        <f>เตรียมข้อมูล!C11&amp;เตรียมข้อมูล!D11&amp;" "&amp;เตรียมข้อมูล!E11</f>
        <v xml:space="preserve"> </v>
      </c>
      <c r="C79" s="104"/>
      <c r="D79" s="104"/>
      <c r="E79" s="104"/>
      <c r="F79" s="48">
        <f t="shared" si="10"/>
        <v>0</v>
      </c>
      <c r="G79" s="104"/>
      <c r="H79" s="49">
        <f t="shared" si="11"/>
        <v>0</v>
      </c>
      <c r="I79" s="48" t="str">
        <f t="shared" si="12"/>
        <v>-</v>
      </c>
    </row>
    <row r="80" spans="1:9" ht="20.100000000000001" customHeight="1" x14ac:dyDescent="0.35">
      <c r="A80" s="46">
        <v>5</v>
      </c>
      <c r="B80" s="47" t="str">
        <f>เตรียมข้อมูล!C12&amp;เตรียมข้อมูล!D12&amp;" "&amp;เตรียมข้อมูล!E12</f>
        <v xml:space="preserve"> </v>
      </c>
      <c r="C80" s="104"/>
      <c r="D80" s="104"/>
      <c r="E80" s="104"/>
      <c r="F80" s="48">
        <f t="shared" si="10"/>
        <v>0</v>
      </c>
      <c r="G80" s="104"/>
      <c r="H80" s="49">
        <f t="shared" si="11"/>
        <v>0</v>
      </c>
      <c r="I80" s="48" t="str">
        <f t="shared" si="12"/>
        <v>-</v>
      </c>
    </row>
    <row r="81" spans="1:9" ht="20.100000000000001" customHeight="1" x14ac:dyDescent="0.35">
      <c r="A81" s="46">
        <v>6</v>
      </c>
      <c r="B81" s="47" t="str">
        <f>เตรียมข้อมูล!C13&amp;เตรียมข้อมูล!D13&amp;" "&amp;เตรียมข้อมูล!E13</f>
        <v xml:space="preserve"> </v>
      </c>
      <c r="C81" s="104"/>
      <c r="D81" s="104"/>
      <c r="E81" s="104"/>
      <c r="F81" s="48">
        <f t="shared" si="10"/>
        <v>0</v>
      </c>
      <c r="G81" s="104"/>
      <c r="H81" s="49">
        <f t="shared" si="11"/>
        <v>0</v>
      </c>
      <c r="I81" s="48" t="str">
        <f t="shared" si="12"/>
        <v>-</v>
      </c>
    </row>
    <row r="82" spans="1:9" ht="20.100000000000001" customHeight="1" x14ac:dyDescent="0.35">
      <c r="A82" s="46">
        <v>7</v>
      </c>
      <c r="B82" s="47" t="str">
        <f>เตรียมข้อมูล!C14&amp;เตรียมข้อมูล!D14&amp;" "&amp;เตรียมข้อมูล!E14</f>
        <v xml:space="preserve"> </v>
      </c>
      <c r="C82" s="104"/>
      <c r="D82" s="104"/>
      <c r="E82" s="104"/>
      <c r="F82" s="48">
        <f t="shared" si="10"/>
        <v>0</v>
      </c>
      <c r="G82" s="104"/>
      <c r="H82" s="49">
        <f t="shared" si="11"/>
        <v>0</v>
      </c>
      <c r="I82" s="48" t="str">
        <f t="shared" si="12"/>
        <v>-</v>
      </c>
    </row>
    <row r="83" spans="1:9" ht="20.100000000000001" customHeight="1" x14ac:dyDescent="0.35">
      <c r="A83" s="46">
        <v>8</v>
      </c>
      <c r="B83" s="47" t="str">
        <f>เตรียมข้อมูล!C15&amp;เตรียมข้อมูล!D15&amp;" "&amp;เตรียมข้อมูล!E15</f>
        <v xml:space="preserve"> </v>
      </c>
      <c r="C83" s="104"/>
      <c r="D83" s="104"/>
      <c r="E83" s="104"/>
      <c r="F83" s="48">
        <f t="shared" si="10"/>
        <v>0</v>
      </c>
      <c r="G83" s="104"/>
      <c r="H83" s="49">
        <f t="shared" si="11"/>
        <v>0</v>
      </c>
      <c r="I83" s="48" t="str">
        <f t="shared" si="12"/>
        <v>-</v>
      </c>
    </row>
    <row r="84" spans="1:9" ht="20.100000000000001" customHeight="1" x14ac:dyDescent="0.35">
      <c r="A84" s="46">
        <v>9</v>
      </c>
      <c r="B84" s="47" t="str">
        <f>เตรียมข้อมูล!C16&amp;เตรียมข้อมูล!D16&amp;" "&amp;เตรียมข้อมูล!E16</f>
        <v xml:space="preserve"> </v>
      </c>
      <c r="C84" s="104"/>
      <c r="D84" s="104"/>
      <c r="E84" s="104"/>
      <c r="F84" s="48">
        <f t="shared" si="10"/>
        <v>0</v>
      </c>
      <c r="G84" s="104"/>
      <c r="H84" s="49">
        <f t="shared" si="11"/>
        <v>0</v>
      </c>
      <c r="I84" s="48" t="str">
        <f t="shared" si="12"/>
        <v>-</v>
      </c>
    </row>
    <row r="85" spans="1:9" ht="20.100000000000001" customHeight="1" x14ac:dyDescent="0.35">
      <c r="A85" s="46">
        <v>10</v>
      </c>
      <c r="B85" s="47" t="str">
        <f>เตรียมข้อมูล!C17&amp;เตรียมข้อมูล!D17&amp;" "&amp;เตรียมข้อมูล!E17</f>
        <v xml:space="preserve"> </v>
      </c>
      <c r="C85" s="104"/>
      <c r="D85" s="104"/>
      <c r="E85" s="104"/>
      <c r="F85" s="48">
        <f t="shared" si="10"/>
        <v>0</v>
      </c>
      <c r="G85" s="104"/>
      <c r="H85" s="49">
        <f t="shared" si="11"/>
        <v>0</v>
      </c>
      <c r="I85" s="48" t="str">
        <f t="shared" si="12"/>
        <v>-</v>
      </c>
    </row>
    <row r="86" spans="1:9" ht="20.100000000000001" customHeight="1" x14ac:dyDescent="0.35">
      <c r="A86" s="46">
        <v>11</v>
      </c>
      <c r="B86" s="47" t="str">
        <f>เตรียมข้อมูล!C18&amp;เตรียมข้อมูล!D18&amp;" "&amp;เตรียมข้อมูล!E18</f>
        <v xml:space="preserve"> </v>
      </c>
      <c r="C86" s="104"/>
      <c r="D86" s="104"/>
      <c r="E86" s="104"/>
      <c r="F86" s="48">
        <f t="shared" si="10"/>
        <v>0</v>
      </c>
      <c r="G86" s="104"/>
      <c r="H86" s="49">
        <f t="shared" si="11"/>
        <v>0</v>
      </c>
      <c r="I86" s="48" t="str">
        <f t="shared" si="12"/>
        <v>-</v>
      </c>
    </row>
    <row r="87" spans="1:9" ht="20.100000000000001" customHeight="1" x14ac:dyDescent="0.35">
      <c r="A87" s="46">
        <v>12</v>
      </c>
      <c r="B87" s="47" t="str">
        <f>เตรียมข้อมูล!C19&amp;เตรียมข้อมูล!D19&amp;" "&amp;เตรียมข้อมูล!E19</f>
        <v xml:space="preserve"> </v>
      </c>
      <c r="C87" s="104"/>
      <c r="D87" s="104"/>
      <c r="E87" s="104"/>
      <c r="F87" s="48">
        <f t="shared" si="10"/>
        <v>0</v>
      </c>
      <c r="G87" s="104"/>
      <c r="H87" s="49">
        <f t="shared" si="11"/>
        <v>0</v>
      </c>
      <c r="I87" s="48" t="str">
        <f t="shared" si="12"/>
        <v>-</v>
      </c>
    </row>
    <row r="88" spans="1:9" ht="20.100000000000001" customHeight="1" x14ac:dyDescent="0.35">
      <c r="A88" s="46">
        <v>13</v>
      </c>
      <c r="B88" s="47" t="str">
        <f>เตรียมข้อมูล!C20&amp;เตรียมข้อมูล!D20&amp;" "&amp;เตรียมข้อมูล!E20</f>
        <v xml:space="preserve"> </v>
      </c>
      <c r="C88" s="104"/>
      <c r="D88" s="104"/>
      <c r="E88" s="104"/>
      <c r="F88" s="48">
        <f t="shared" si="10"/>
        <v>0</v>
      </c>
      <c r="G88" s="104"/>
      <c r="H88" s="49">
        <f t="shared" si="11"/>
        <v>0</v>
      </c>
      <c r="I88" s="48" t="str">
        <f t="shared" si="12"/>
        <v>-</v>
      </c>
    </row>
    <row r="89" spans="1:9" ht="20.100000000000001" customHeight="1" x14ac:dyDescent="0.35">
      <c r="A89" s="46">
        <v>14</v>
      </c>
      <c r="B89" s="47" t="str">
        <f>เตรียมข้อมูล!C21&amp;เตรียมข้อมูล!D21&amp;" "&amp;เตรียมข้อมูล!E21</f>
        <v xml:space="preserve"> </v>
      </c>
      <c r="C89" s="104"/>
      <c r="D89" s="104"/>
      <c r="E89" s="104"/>
      <c r="F89" s="48">
        <f t="shared" si="10"/>
        <v>0</v>
      </c>
      <c r="G89" s="104"/>
      <c r="H89" s="49">
        <f t="shared" si="11"/>
        <v>0</v>
      </c>
      <c r="I89" s="48" t="str">
        <f t="shared" si="12"/>
        <v>-</v>
      </c>
    </row>
    <row r="90" spans="1:9" ht="20.100000000000001" customHeight="1" x14ac:dyDescent="0.35">
      <c r="A90" s="46">
        <v>15</v>
      </c>
      <c r="B90" s="47" t="str">
        <f>เตรียมข้อมูล!C22&amp;เตรียมข้อมูล!D22&amp;" "&amp;เตรียมข้อมูล!E22</f>
        <v xml:space="preserve"> </v>
      </c>
      <c r="C90" s="104"/>
      <c r="D90" s="104"/>
      <c r="E90" s="104"/>
      <c r="F90" s="48">
        <f t="shared" si="10"/>
        <v>0</v>
      </c>
      <c r="G90" s="104"/>
      <c r="H90" s="49">
        <f t="shared" si="11"/>
        <v>0</v>
      </c>
      <c r="I90" s="48" t="str">
        <f t="shared" si="12"/>
        <v>-</v>
      </c>
    </row>
    <row r="91" spans="1:9" ht="20.100000000000001" customHeight="1" x14ac:dyDescent="0.35">
      <c r="A91" s="46">
        <v>16</v>
      </c>
      <c r="B91" s="47" t="str">
        <f>เตรียมข้อมูล!C23&amp;เตรียมข้อมูล!D23&amp;" "&amp;เตรียมข้อมูล!E23</f>
        <v xml:space="preserve"> </v>
      </c>
      <c r="C91" s="104"/>
      <c r="D91" s="104"/>
      <c r="E91" s="104"/>
      <c r="F91" s="48">
        <f t="shared" si="10"/>
        <v>0</v>
      </c>
      <c r="G91" s="104"/>
      <c r="H91" s="49">
        <f t="shared" si="11"/>
        <v>0</v>
      </c>
      <c r="I91" s="48" t="str">
        <f t="shared" si="12"/>
        <v>-</v>
      </c>
    </row>
    <row r="92" spans="1:9" ht="20.100000000000001" customHeight="1" x14ac:dyDescent="0.35">
      <c r="A92" s="46">
        <v>17</v>
      </c>
      <c r="B92" s="47" t="str">
        <f>เตรียมข้อมูล!C24&amp;เตรียมข้อมูล!D24&amp;" "&amp;เตรียมข้อมูล!E24</f>
        <v xml:space="preserve"> </v>
      </c>
      <c r="C92" s="104"/>
      <c r="D92" s="104"/>
      <c r="E92" s="104"/>
      <c r="F92" s="48">
        <f t="shared" si="10"/>
        <v>0</v>
      </c>
      <c r="G92" s="104"/>
      <c r="H92" s="49">
        <f t="shared" si="11"/>
        <v>0</v>
      </c>
      <c r="I92" s="48" t="str">
        <f t="shared" si="12"/>
        <v>-</v>
      </c>
    </row>
    <row r="93" spans="1:9" ht="20.100000000000001" customHeight="1" x14ac:dyDescent="0.35">
      <c r="A93" s="46">
        <v>18</v>
      </c>
      <c r="B93" s="47" t="str">
        <f>เตรียมข้อมูล!C25&amp;เตรียมข้อมูล!D25&amp;" "&amp;เตรียมข้อมูล!E25</f>
        <v xml:space="preserve"> </v>
      </c>
      <c r="C93" s="104"/>
      <c r="D93" s="104"/>
      <c r="E93" s="104"/>
      <c r="F93" s="48">
        <f t="shared" si="10"/>
        <v>0</v>
      </c>
      <c r="G93" s="104"/>
      <c r="H93" s="49">
        <f t="shared" si="11"/>
        <v>0</v>
      </c>
      <c r="I93" s="48" t="str">
        <f t="shared" si="12"/>
        <v>-</v>
      </c>
    </row>
    <row r="94" spans="1:9" ht="20.100000000000001" customHeight="1" x14ac:dyDescent="0.35">
      <c r="A94" s="46">
        <v>19</v>
      </c>
      <c r="B94" s="47" t="str">
        <f>เตรียมข้อมูล!C26&amp;เตรียมข้อมูล!D26&amp;" "&amp;เตรียมข้อมูล!E26</f>
        <v xml:space="preserve"> </v>
      </c>
      <c r="C94" s="104"/>
      <c r="D94" s="104"/>
      <c r="E94" s="104"/>
      <c r="F94" s="48">
        <f t="shared" si="10"/>
        <v>0</v>
      </c>
      <c r="G94" s="104"/>
      <c r="H94" s="49">
        <f t="shared" si="11"/>
        <v>0</v>
      </c>
      <c r="I94" s="48" t="str">
        <f t="shared" si="12"/>
        <v>-</v>
      </c>
    </row>
    <row r="95" spans="1:9" ht="20.100000000000001" customHeight="1" x14ac:dyDescent="0.35">
      <c r="A95" s="46">
        <v>20</v>
      </c>
      <c r="B95" s="47" t="str">
        <f>เตรียมข้อมูล!C27&amp;เตรียมข้อมูล!D27&amp;" "&amp;เตรียมข้อมูล!E27</f>
        <v xml:space="preserve"> </v>
      </c>
      <c r="C95" s="104"/>
      <c r="D95" s="104"/>
      <c r="E95" s="104"/>
      <c r="F95" s="48">
        <f t="shared" si="10"/>
        <v>0</v>
      </c>
      <c r="G95" s="104"/>
      <c r="H95" s="49">
        <f t="shared" si="11"/>
        <v>0</v>
      </c>
      <c r="I95" s="48" t="str">
        <f t="shared" si="12"/>
        <v>-</v>
      </c>
    </row>
    <row r="96" spans="1:9" ht="20.100000000000001" customHeight="1" x14ac:dyDescent="0.35">
      <c r="A96" s="46">
        <v>21</v>
      </c>
      <c r="B96" s="47" t="str">
        <f>เตรียมข้อมูล!C28&amp;เตรียมข้อมูล!D28&amp;" "&amp;เตรียมข้อมูล!E28</f>
        <v xml:space="preserve"> </v>
      </c>
      <c r="C96" s="104"/>
      <c r="D96" s="104"/>
      <c r="E96" s="104"/>
      <c r="F96" s="48">
        <f t="shared" si="10"/>
        <v>0</v>
      </c>
      <c r="G96" s="104"/>
      <c r="H96" s="49">
        <f t="shared" si="11"/>
        <v>0</v>
      </c>
      <c r="I96" s="48" t="str">
        <f t="shared" si="12"/>
        <v>-</v>
      </c>
    </row>
    <row r="97" spans="1:9" ht="20.100000000000001" customHeight="1" x14ac:dyDescent="0.35">
      <c r="A97" s="46">
        <v>22</v>
      </c>
      <c r="B97" s="47" t="str">
        <f>เตรียมข้อมูล!C29&amp;เตรียมข้อมูล!D29&amp;" "&amp;เตรียมข้อมูล!E29</f>
        <v xml:space="preserve"> </v>
      </c>
      <c r="C97" s="104"/>
      <c r="D97" s="104"/>
      <c r="E97" s="104"/>
      <c r="F97" s="48">
        <f t="shared" si="10"/>
        <v>0</v>
      </c>
      <c r="G97" s="104"/>
      <c r="H97" s="49">
        <f t="shared" si="11"/>
        <v>0</v>
      </c>
      <c r="I97" s="48" t="str">
        <f t="shared" si="12"/>
        <v>-</v>
      </c>
    </row>
    <row r="98" spans="1:9" ht="20.100000000000001" customHeight="1" x14ac:dyDescent="0.35">
      <c r="A98" s="46">
        <v>23</v>
      </c>
      <c r="B98" s="47" t="str">
        <f>เตรียมข้อมูล!C30&amp;เตรียมข้อมูล!D30&amp;" "&amp;เตรียมข้อมูล!E30</f>
        <v xml:space="preserve"> </v>
      </c>
      <c r="C98" s="104"/>
      <c r="D98" s="104"/>
      <c r="E98" s="104"/>
      <c r="F98" s="48">
        <f t="shared" si="10"/>
        <v>0</v>
      </c>
      <c r="G98" s="104"/>
      <c r="H98" s="49">
        <f t="shared" si="11"/>
        <v>0</v>
      </c>
      <c r="I98" s="48" t="str">
        <f t="shared" si="12"/>
        <v>-</v>
      </c>
    </row>
    <row r="99" spans="1:9" ht="20.100000000000001" customHeight="1" x14ac:dyDescent="0.35">
      <c r="A99" s="46">
        <v>24</v>
      </c>
      <c r="B99" s="47" t="str">
        <f>เตรียมข้อมูล!C31&amp;เตรียมข้อมูล!D31&amp;" "&amp;เตรียมข้อมูล!E31</f>
        <v xml:space="preserve"> </v>
      </c>
      <c r="C99" s="104"/>
      <c r="D99" s="104"/>
      <c r="E99" s="104"/>
      <c r="F99" s="48">
        <f t="shared" si="10"/>
        <v>0</v>
      </c>
      <c r="G99" s="104"/>
      <c r="H99" s="49">
        <f t="shared" si="11"/>
        <v>0</v>
      </c>
      <c r="I99" s="48" t="str">
        <f t="shared" si="12"/>
        <v>-</v>
      </c>
    </row>
    <row r="100" spans="1:9" ht="20.100000000000001" customHeight="1" x14ac:dyDescent="0.35">
      <c r="A100" s="46">
        <v>25</v>
      </c>
      <c r="B100" s="47" t="str">
        <f>เตรียมข้อมูล!C32&amp;เตรียมข้อมูล!D32&amp;" "&amp;เตรียมข้อมูล!E32</f>
        <v xml:space="preserve"> </v>
      </c>
      <c r="C100" s="104"/>
      <c r="D100" s="104"/>
      <c r="E100" s="104"/>
      <c r="F100" s="48">
        <f t="shared" si="10"/>
        <v>0</v>
      </c>
      <c r="G100" s="104"/>
      <c r="H100" s="49">
        <f t="shared" si="11"/>
        <v>0</v>
      </c>
      <c r="I100" s="48" t="str">
        <f t="shared" si="12"/>
        <v>-</v>
      </c>
    </row>
    <row r="101" spans="1:9" ht="20.100000000000001" customHeight="1" x14ac:dyDescent="0.35">
      <c r="A101" s="136" t="s">
        <v>21</v>
      </c>
      <c r="B101" s="136"/>
      <c r="C101" s="49">
        <f>SUM(C76:C100)</f>
        <v>0</v>
      </c>
      <c r="D101" s="49">
        <f t="shared" ref="D101:H101" si="13">SUM(D76:D100)</f>
        <v>0</v>
      </c>
      <c r="E101" s="49">
        <f t="shared" si="13"/>
        <v>0</v>
      </c>
      <c r="F101" s="49">
        <f t="shared" si="13"/>
        <v>0</v>
      </c>
      <c r="G101" s="49">
        <f t="shared" si="13"/>
        <v>0</v>
      </c>
      <c r="H101" s="49">
        <f t="shared" si="13"/>
        <v>0</v>
      </c>
      <c r="I101" s="48" t="s">
        <v>23</v>
      </c>
    </row>
    <row r="102" spans="1:9" ht="20.100000000000001" customHeight="1" x14ac:dyDescent="0.35">
      <c r="A102" s="136" t="s">
        <v>22</v>
      </c>
      <c r="B102" s="136"/>
      <c r="C102" s="50" t="e">
        <f>C101/(C75*COUNTIF(C76:C100,"&gt;0"))*100</f>
        <v>#DIV/0!</v>
      </c>
      <c r="D102" s="50" t="e">
        <f t="shared" ref="D102:H102" si="14">D101/(D75*COUNTIF(D76:D100,"&gt;0"))*100</f>
        <v>#DIV/0!</v>
      </c>
      <c r="E102" s="50" t="e">
        <f t="shared" si="14"/>
        <v>#DIV/0!</v>
      </c>
      <c r="F102" s="50" t="e">
        <f t="shared" si="14"/>
        <v>#DIV/0!</v>
      </c>
      <c r="G102" s="50" t="e">
        <f t="shared" si="14"/>
        <v>#DIV/0!</v>
      </c>
      <c r="H102" s="50" t="e">
        <f t="shared" si="14"/>
        <v>#DIV/0!</v>
      </c>
      <c r="I102" s="48" t="s">
        <v>23</v>
      </c>
    </row>
    <row r="104" spans="1:9" ht="20.100000000000001" customHeight="1" x14ac:dyDescent="0.35">
      <c r="A104" s="137" t="s">
        <v>15</v>
      </c>
      <c r="B104" s="137"/>
      <c r="D104" s="137" t="s">
        <v>110</v>
      </c>
      <c r="E104" s="137"/>
      <c r="F104" s="137"/>
      <c r="G104" s="137"/>
      <c r="H104" s="137"/>
    </row>
    <row r="105" spans="1:9" ht="20.100000000000001" customHeight="1" x14ac:dyDescent="0.35">
      <c r="A105" s="137" t="str">
        <f>"("&amp;(ข้อมูลครูผู้สอน!$D$8)&amp;")"</f>
        <v>(ยังไม่ระบุ)</v>
      </c>
      <c r="B105" s="137"/>
      <c r="D105" s="137" t="str">
        <f>"("&amp;(เตรียมข้อมูล!$E$4)&amp;")"</f>
        <v>(นางประไพพรรณ วรนาม)</v>
      </c>
      <c r="E105" s="137"/>
      <c r="F105" s="137"/>
      <c r="G105" s="137"/>
      <c r="H105" s="137"/>
    </row>
    <row r="106" spans="1:9" ht="24.95" customHeight="1" x14ac:dyDescent="0.35">
      <c r="A106" s="131"/>
      <c r="B106" s="39" t="str">
        <f>"โรงเรียน"&amp;เตรียมข้อมูล!$E$2</f>
        <v>โรงเรียนห้วยทรายวิทยา</v>
      </c>
      <c r="C106" s="45" t="str">
        <f>"ตารางคะแนนรายวิชา "&amp;ข้อมูลครูผู้สอน!$B$9</f>
        <v>ตารางคะแนนรายวิชา สังคมศึกษาฯ</v>
      </c>
    </row>
    <row r="107" spans="1:9" ht="24.95" customHeight="1" x14ac:dyDescent="0.35">
      <c r="A107" s="131"/>
      <c r="B107" s="42" t="s">
        <v>19</v>
      </c>
      <c r="C107" s="43" t="str">
        <f>เตรียมข้อมูล!$E$1</f>
        <v>ยังไม่ระบุ</v>
      </c>
    </row>
    <row r="108" spans="1:9" ht="24.95" customHeight="1" x14ac:dyDescent="0.35">
      <c r="A108" s="132"/>
      <c r="B108" s="42" t="s">
        <v>25</v>
      </c>
      <c r="C108" s="44" t="str">
        <f>"ปีการศึกษา"&amp;" "&amp;(เตรียมข้อมูล!$E$6)</f>
        <v>ปีการศึกษา ยังไม่ระบุ</v>
      </c>
      <c r="F108" s="45"/>
    </row>
    <row r="109" spans="1:9" ht="112.5" customHeight="1" x14ac:dyDescent="0.35">
      <c r="A109" s="133" t="s">
        <v>0</v>
      </c>
      <c r="B109" s="133" t="s">
        <v>36</v>
      </c>
      <c r="C109" s="102" t="s">
        <v>6</v>
      </c>
      <c r="D109" s="102" t="s">
        <v>7</v>
      </c>
      <c r="E109" s="102" t="s">
        <v>8</v>
      </c>
      <c r="F109" s="102" t="s">
        <v>9</v>
      </c>
      <c r="G109" s="102" t="s">
        <v>10</v>
      </c>
      <c r="H109" s="102" t="s">
        <v>11</v>
      </c>
      <c r="I109" s="134" t="s">
        <v>12</v>
      </c>
    </row>
    <row r="110" spans="1:9" ht="20.100000000000001" customHeight="1" x14ac:dyDescent="0.35">
      <c r="A110" s="133"/>
      <c r="B110" s="133"/>
      <c r="C110" s="100">
        <v>30</v>
      </c>
      <c r="D110" s="100">
        <v>20</v>
      </c>
      <c r="E110" s="100">
        <v>20</v>
      </c>
      <c r="F110" s="100">
        <v>70</v>
      </c>
      <c r="G110" s="100">
        <v>30</v>
      </c>
      <c r="H110" s="100">
        <v>100</v>
      </c>
      <c r="I110" s="135"/>
    </row>
    <row r="111" spans="1:9" ht="20.100000000000001" customHeight="1" x14ac:dyDescent="0.35">
      <c r="A111" s="46">
        <v>1</v>
      </c>
      <c r="B111" s="47" t="str">
        <f>เตรียมข้อมูล!C8&amp;เตรียมข้อมูล!D8&amp;" "&amp;เตรียมข้อมูล!E8</f>
        <v xml:space="preserve"> </v>
      </c>
      <c r="C111" s="104"/>
      <c r="D111" s="104"/>
      <c r="E111" s="104"/>
      <c r="F111" s="48">
        <f>SUM(C111:E111)</f>
        <v>0</v>
      </c>
      <c r="G111" s="104"/>
      <c r="H111" s="49">
        <f>SUM(F111:G111)</f>
        <v>0</v>
      </c>
      <c r="I111" s="48" t="str">
        <f>IF(H111&gt;=80,"4",IF(H111&gt;=75,"3.5",IF(H111&gt;=70,"3", IF(H111&gt;=65,"2.5", IF(H111&gt;=60,"2", IF(H111&gt;=55,"1.5", IF(H111&gt;=50,"1", IF(H111&lt;=49,"-"))))))))</f>
        <v>-</v>
      </c>
    </row>
    <row r="112" spans="1:9" ht="20.100000000000001" customHeight="1" x14ac:dyDescent="0.35">
      <c r="A112" s="46">
        <v>2</v>
      </c>
      <c r="B112" s="47" t="str">
        <f>เตรียมข้อมูล!C9&amp;เตรียมข้อมูล!D9&amp;" "&amp;เตรียมข้อมูล!E9</f>
        <v xml:space="preserve"> </v>
      </c>
      <c r="C112" s="104"/>
      <c r="D112" s="104"/>
      <c r="E112" s="104"/>
      <c r="F112" s="48">
        <f t="shared" ref="F112:F135" si="15">SUM(C112:E112)</f>
        <v>0</v>
      </c>
      <c r="G112" s="104"/>
      <c r="H112" s="49">
        <f t="shared" ref="H112:H135" si="16">SUM(F112:G112)</f>
        <v>0</v>
      </c>
      <c r="I112" s="48" t="str">
        <f t="shared" ref="I112:I135" si="17">IF(H112&gt;=80,"4",IF(H112&gt;=75,"3.5",IF(H112&gt;=70,"3", IF(H112&gt;=65,"2.5", IF(H112&gt;=60,"2", IF(H112&gt;=55,"1.5", IF(H112&gt;=50,"1", IF(H112&lt;=49,"-"))))))))</f>
        <v>-</v>
      </c>
    </row>
    <row r="113" spans="1:9" ht="20.100000000000001" customHeight="1" x14ac:dyDescent="0.35">
      <c r="A113" s="46">
        <v>3</v>
      </c>
      <c r="B113" s="47" t="str">
        <f>เตรียมข้อมูล!C10&amp;เตรียมข้อมูล!D10&amp;" "&amp;เตรียมข้อมูล!E10</f>
        <v xml:space="preserve"> </v>
      </c>
      <c r="C113" s="104"/>
      <c r="D113" s="104"/>
      <c r="E113" s="104"/>
      <c r="F113" s="48">
        <f t="shared" si="15"/>
        <v>0</v>
      </c>
      <c r="G113" s="104"/>
      <c r="H113" s="49">
        <f t="shared" si="16"/>
        <v>0</v>
      </c>
      <c r="I113" s="48" t="str">
        <f t="shared" si="17"/>
        <v>-</v>
      </c>
    </row>
    <row r="114" spans="1:9" ht="20.100000000000001" customHeight="1" x14ac:dyDescent="0.35">
      <c r="A114" s="46">
        <v>4</v>
      </c>
      <c r="B114" s="47" t="str">
        <f>เตรียมข้อมูล!C11&amp;เตรียมข้อมูล!D11&amp;" "&amp;เตรียมข้อมูล!E11</f>
        <v xml:space="preserve"> </v>
      </c>
      <c r="C114" s="104"/>
      <c r="D114" s="104"/>
      <c r="E114" s="104"/>
      <c r="F114" s="48">
        <f t="shared" si="15"/>
        <v>0</v>
      </c>
      <c r="G114" s="104"/>
      <c r="H114" s="49">
        <f t="shared" si="16"/>
        <v>0</v>
      </c>
      <c r="I114" s="48" t="str">
        <f t="shared" si="17"/>
        <v>-</v>
      </c>
    </row>
    <row r="115" spans="1:9" ht="20.100000000000001" customHeight="1" x14ac:dyDescent="0.35">
      <c r="A115" s="46">
        <v>5</v>
      </c>
      <c r="B115" s="47" t="str">
        <f>เตรียมข้อมูล!C12&amp;เตรียมข้อมูล!D12&amp;" "&amp;เตรียมข้อมูล!E12</f>
        <v xml:space="preserve"> </v>
      </c>
      <c r="C115" s="104"/>
      <c r="D115" s="104"/>
      <c r="E115" s="104"/>
      <c r="F115" s="48">
        <f t="shared" si="15"/>
        <v>0</v>
      </c>
      <c r="G115" s="104"/>
      <c r="H115" s="49">
        <f t="shared" si="16"/>
        <v>0</v>
      </c>
      <c r="I115" s="48" t="str">
        <f t="shared" si="17"/>
        <v>-</v>
      </c>
    </row>
    <row r="116" spans="1:9" ht="20.100000000000001" customHeight="1" x14ac:dyDescent="0.35">
      <c r="A116" s="46">
        <v>6</v>
      </c>
      <c r="B116" s="47" t="str">
        <f>เตรียมข้อมูล!C13&amp;เตรียมข้อมูล!D13&amp;" "&amp;เตรียมข้อมูล!E13</f>
        <v xml:space="preserve"> </v>
      </c>
      <c r="C116" s="104"/>
      <c r="D116" s="104"/>
      <c r="E116" s="104"/>
      <c r="F116" s="48">
        <f t="shared" si="15"/>
        <v>0</v>
      </c>
      <c r="G116" s="104"/>
      <c r="H116" s="49">
        <f t="shared" si="16"/>
        <v>0</v>
      </c>
      <c r="I116" s="48" t="str">
        <f t="shared" si="17"/>
        <v>-</v>
      </c>
    </row>
    <row r="117" spans="1:9" ht="20.100000000000001" customHeight="1" x14ac:dyDescent="0.35">
      <c r="A117" s="46">
        <v>7</v>
      </c>
      <c r="B117" s="47" t="str">
        <f>เตรียมข้อมูล!C14&amp;เตรียมข้อมูล!D14&amp;" "&amp;เตรียมข้อมูล!E14</f>
        <v xml:space="preserve"> </v>
      </c>
      <c r="C117" s="104"/>
      <c r="D117" s="104"/>
      <c r="E117" s="104"/>
      <c r="F117" s="48">
        <f t="shared" si="15"/>
        <v>0</v>
      </c>
      <c r="G117" s="104"/>
      <c r="H117" s="49">
        <f t="shared" si="16"/>
        <v>0</v>
      </c>
      <c r="I117" s="48" t="str">
        <f t="shared" si="17"/>
        <v>-</v>
      </c>
    </row>
    <row r="118" spans="1:9" ht="20.100000000000001" customHeight="1" x14ac:dyDescent="0.35">
      <c r="A118" s="46">
        <v>8</v>
      </c>
      <c r="B118" s="47" t="str">
        <f>เตรียมข้อมูล!C15&amp;เตรียมข้อมูล!D15&amp;" "&amp;เตรียมข้อมูล!E15</f>
        <v xml:space="preserve"> </v>
      </c>
      <c r="C118" s="104"/>
      <c r="D118" s="104"/>
      <c r="E118" s="104"/>
      <c r="F118" s="48">
        <f t="shared" si="15"/>
        <v>0</v>
      </c>
      <c r="G118" s="104"/>
      <c r="H118" s="49">
        <f t="shared" si="16"/>
        <v>0</v>
      </c>
      <c r="I118" s="48" t="str">
        <f t="shared" si="17"/>
        <v>-</v>
      </c>
    </row>
    <row r="119" spans="1:9" ht="20.100000000000001" customHeight="1" x14ac:dyDescent="0.35">
      <c r="A119" s="46">
        <v>9</v>
      </c>
      <c r="B119" s="47" t="str">
        <f>เตรียมข้อมูล!C16&amp;เตรียมข้อมูล!D16&amp;" "&amp;เตรียมข้อมูล!E16</f>
        <v xml:space="preserve"> </v>
      </c>
      <c r="C119" s="104"/>
      <c r="D119" s="104"/>
      <c r="E119" s="104"/>
      <c r="F119" s="48">
        <f t="shared" si="15"/>
        <v>0</v>
      </c>
      <c r="G119" s="104"/>
      <c r="H119" s="49">
        <f t="shared" si="16"/>
        <v>0</v>
      </c>
      <c r="I119" s="48" t="str">
        <f t="shared" si="17"/>
        <v>-</v>
      </c>
    </row>
    <row r="120" spans="1:9" ht="20.100000000000001" customHeight="1" x14ac:dyDescent="0.35">
      <c r="A120" s="46">
        <v>10</v>
      </c>
      <c r="B120" s="47" t="str">
        <f>เตรียมข้อมูล!C17&amp;เตรียมข้อมูล!D17&amp;" "&amp;เตรียมข้อมูล!E17</f>
        <v xml:space="preserve"> </v>
      </c>
      <c r="C120" s="104"/>
      <c r="D120" s="104"/>
      <c r="E120" s="104"/>
      <c r="F120" s="48">
        <f t="shared" si="15"/>
        <v>0</v>
      </c>
      <c r="G120" s="104"/>
      <c r="H120" s="49">
        <f t="shared" si="16"/>
        <v>0</v>
      </c>
      <c r="I120" s="48" t="str">
        <f t="shared" si="17"/>
        <v>-</v>
      </c>
    </row>
    <row r="121" spans="1:9" ht="20.100000000000001" customHeight="1" x14ac:dyDescent="0.35">
      <c r="A121" s="46">
        <v>11</v>
      </c>
      <c r="B121" s="47" t="str">
        <f>เตรียมข้อมูล!C18&amp;เตรียมข้อมูล!D18&amp;" "&amp;เตรียมข้อมูล!E18</f>
        <v xml:space="preserve"> </v>
      </c>
      <c r="C121" s="104"/>
      <c r="D121" s="104"/>
      <c r="E121" s="104"/>
      <c r="F121" s="48">
        <f t="shared" si="15"/>
        <v>0</v>
      </c>
      <c r="G121" s="104"/>
      <c r="H121" s="49">
        <f t="shared" si="16"/>
        <v>0</v>
      </c>
      <c r="I121" s="48" t="str">
        <f t="shared" si="17"/>
        <v>-</v>
      </c>
    </row>
    <row r="122" spans="1:9" ht="20.100000000000001" customHeight="1" x14ac:dyDescent="0.35">
      <c r="A122" s="46">
        <v>12</v>
      </c>
      <c r="B122" s="47" t="str">
        <f>เตรียมข้อมูล!C19&amp;เตรียมข้อมูล!D19&amp;" "&amp;เตรียมข้อมูล!E19</f>
        <v xml:space="preserve"> </v>
      </c>
      <c r="C122" s="104"/>
      <c r="D122" s="104"/>
      <c r="E122" s="104"/>
      <c r="F122" s="48">
        <f t="shared" si="15"/>
        <v>0</v>
      </c>
      <c r="G122" s="104"/>
      <c r="H122" s="49">
        <f t="shared" si="16"/>
        <v>0</v>
      </c>
      <c r="I122" s="48" t="str">
        <f t="shared" si="17"/>
        <v>-</v>
      </c>
    </row>
    <row r="123" spans="1:9" ht="20.100000000000001" customHeight="1" x14ac:dyDescent="0.35">
      <c r="A123" s="46">
        <v>13</v>
      </c>
      <c r="B123" s="47" t="str">
        <f>เตรียมข้อมูล!C20&amp;เตรียมข้อมูล!D20&amp;" "&amp;เตรียมข้อมูล!E20</f>
        <v xml:space="preserve"> </v>
      </c>
      <c r="C123" s="104"/>
      <c r="D123" s="104"/>
      <c r="E123" s="104"/>
      <c r="F123" s="48">
        <f t="shared" si="15"/>
        <v>0</v>
      </c>
      <c r="G123" s="104"/>
      <c r="H123" s="49">
        <f t="shared" si="16"/>
        <v>0</v>
      </c>
      <c r="I123" s="48" t="str">
        <f t="shared" si="17"/>
        <v>-</v>
      </c>
    </row>
    <row r="124" spans="1:9" ht="20.100000000000001" customHeight="1" x14ac:dyDescent="0.35">
      <c r="A124" s="46">
        <v>14</v>
      </c>
      <c r="B124" s="47" t="str">
        <f>เตรียมข้อมูล!C21&amp;เตรียมข้อมูล!D21&amp;" "&amp;เตรียมข้อมูล!E21</f>
        <v xml:space="preserve"> </v>
      </c>
      <c r="C124" s="104"/>
      <c r="D124" s="104"/>
      <c r="E124" s="104"/>
      <c r="F124" s="48">
        <f t="shared" si="15"/>
        <v>0</v>
      </c>
      <c r="G124" s="104"/>
      <c r="H124" s="49">
        <f t="shared" si="16"/>
        <v>0</v>
      </c>
      <c r="I124" s="48" t="str">
        <f t="shared" si="17"/>
        <v>-</v>
      </c>
    </row>
    <row r="125" spans="1:9" ht="20.100000000000001" customHeight="1" x14ac:dyDescent="0.35">
      <c r="A125" s="46">
        <v>15</v>
      </c>
      <c r="B125" s="47" t="str">
        <f>เตรียมข้อมูล!C22&amp;เตรียมข้อมูล!D22&amp;" "&amp;เตรียมข้อมูล!E22</f>
        <v xml:space="preserve"> </v>
      </c>
      <c r="C125" s="104"/>
      <c r="D125" s="104"/>
      <c r="E125" s="104"/>
      <c r="F125" s="48">
        <f t="shared" si="15"/>
        <v>0</v>
      </c>
      <c r="G125" s="104"/>
      <c r="H125" s="49">
        <f t="shared" si="16"/>
        <v>0</v>
      </c>
      <c r="I125" s="48" t="str">
        <f t="shared" si="17"/>
        <v>-</v>
      </c>
    </row>
    <row r="126" spans="1:9" ht="20.100000000000001" customHeight="1" x14ac:dyDescent="0.35">
      <c r="A126" s="46">
        <v>16</v>
      </c>
      <c r="B126" s="47" t="str">
        <f>เตรียมข้อมูล!C23&amp;เตรียมข้อมูล!D23&amp;" "&amp;เตรียมข้อมูล!E23</f>
        <v xml:space="preserve"> </v>
      </c>
      <c r="C126" s="104"/>
      <c r="D126" s="104"/>
      <c r="E126" s="104"/>
      <c r="F126" s="48">
        <f t="shared" si="15"/>
        <v>0</v>
      </c>
      <c r="G126" s="104"/>
      <c r="H126" s="49">
        <f t="shared" si="16"/>
        <v>0</v>
      </c>
      <c r="I126" s="48" t="str">
        <f t="shared" si="17"/>
        <v>-</v>
      </c>
    </row>
    <row r="127" spans="1:9" ht="20.100000000000001" customHeight="1" x14ac:dyDescent="0.35">
      <c r="A127" s="46">
        <v>17</v>
      </c>
      <c r="B127" s="47" t="str">
        <f>เตรียมข้อมูล!C24&amp;เตรียมข้อมูล!D24&amp;" "&amp;เตรียมข้อมูล!E24</f>
        <v xml:space="preserve"> </v>
      </c>
      <c r="C127" s="104"/>
      <c r="D127" s="104"/>
      <c r="E127" s="104"/>
      <c r="F127" s="48">
        <f t="shared" si="15"/>
        <v>0</v>
      </c>
      <c r="G127" s="104"/>
      <c r="H127" s="49">
        <f t="shared" si="16"/>
        <v>0</v>
      </c>
      <c r="I127" s="48" t="str">
        <f t="shared" si="17"/>
        <v>-</v>
      </c>
    </row>
    <row r="128" spans="1:9" ht="20.100000000000001" customHeight="1" x14ac:dyDescent="0.35">
      <c r="A128" s="46">
        <v>18</v>
      </c>
      <c r="B128" s="47" t="str">
        <f>เตรียมข้อมูล!C25&amp;เตรียมข้อมูล!D25&amp;" "&amp;เตรียมข้อมูล!E25</f>
        <v xml:space="preserve"> </v>
      </c>
      <c r="C128" s="104"/>
      <c r="D128" s="104"/>
      <c r="E128" s="104"/>
      <c r="F128" s="48">
        <f t="shared" si="15"/>
        <v>0</v>
      </c>
      <c r="G128" s="104"/>
      <c r="H128" s="49">
        <f t="shared" si="16"/>
        <v>0</v>
      </c>
      <c r="I128" s="48" t="str">
        <f t="shared" si="17"/>
        <v>-</v>
      </c>
    </row>
    <row r="129" spans="1:9" ht="20.100000000000001" customHeight="1" x14ac:dyDescent="0.35">
      <c r="A129" s="46">
        <v>19</v>
      </c>
      <c r="B129" s="47" t="str">
        <f>เตรียมข้อมูล!C26&amp;เตรียมข้อมูล!D26&amp;" "&amp;เตรียมข้อมูล!E26</f>
        <v xml:space="preserve"> </v>
      </c>
      <c r="C129" s="104"/>
      <c r="D129" s="104"/>
      <c r="E129" s="104"/>
      <c r="F129" s="48">
        <f t="shared" si="15"/>
        <v>0</v>
      </c>
      <c r="G129" s="104"/>
      <c r="H129" s="49">
        <f t="shared" si="16"/>
        <v>0</v>
      </c>
      <c r="I129" s="48" t="str">
        <f t="shared" si="17"/>
        <v>-</v>
      </c>
    </row>
    <row r="130" spans="1:9" ht="20.100000000000001" customHeight="1" x14ac:dyDescent="0.35">
      <c r="A130" s="46">
        <v>20</v>
      </c>
      <c r="B130" s="47" t="str">
        <f>เตรียมข้อมูล!C27&amp;เตรียมข้อมูล!D27&amp;" "&amp;เตรียมข้อมูล!E27</f>
        <v xml:space="preserve"> </v>
      </c>
      <c r="C130" s="104"/>
      <c r="D130" s="104"/>
      <c r="E130" s="104"/>
      <c r="F130" s="48">
        <f t="shared" si="15"/>
        <v>0</v>
      </c>
      <c r="G130" s="104"/>
      <c r="H130" s="49">
        <f t="shared" si="16"/>
        <v>0</v>
      </c>
      <c r="I130" s="48" t="str">
        <f t="shared" si="17"/>
        <v>-</v>
      </c>
    </row>
    <row r="131" spans="1:9" ht="20.100000000000001" customHeight="1" x14ac:dyDescent="0.35">
      <c r="A131" s="46">
        <v>21</v>
      </c>
      <c r="B131" s="47" t="str">
        <f>เตรียมข้อมูล!C28&amp;เตรียมข้อมูล!D28&amp;" "&amp;เตรียมข้อมูล!E28</f>
        <v xml:space="preserve"> </v>
      </c>
      <c r="C131" s="104"/>
      <c r="D131" s="104"/>
      <c r="E131" s="104"/>
      <c r="F131" s="48">
        <f t="shared" si="15"/>
        <v>0</v>
      </c>
      <c r="G131" s="104"/>
      <c r="H131" s="49">
        <f t="shared" si="16"/>
        <v>0</v>
      </c>
      <c r="I131" s="48" t="str">
        <f t="shared" si="17"/>
        <v>-</v>
      </c>
    </row>
    <row r="132" spans="1:9" ht="20.100000000000001" customHeight="1" x14ac:dyDescent="0.35">
      <c r="A132" s="46">
        <v>22</v>
      </c>
      <c r="B132" s="47" t="str">
        <f>เตรียมข้อมูล!C29&amp;เตรียมข้อมูล!D29&amp;" "&amp;เตรียมข้อมูล!E29</f>
        <v xml:space="preserve"> </v>
      </c>
      <c r="C132" s="104"/>
      <c r="D132" s="104"/>
      <c r="E132" s="104"/>
      <c r="F132" s="48">
        <f t="shared" si="15"/>
        <v>0</v>
      </c>
      <c r="G132" s="104"/>
      <c r="H132" s="49">
        <f t="shared" si="16"/>
        <v>0</v>
      </c>
      <c r="I132" s="48" t="str">
        <f t="shared" si="17"/>
        <v>-</v>
      </c>
    </row>
    <row r="133" spans="1:9" ht="20.100000000000001" customHeight="1" x14ac:dyDescent="0.35">
      <c r="A133" s="46">
        <v>23</v>
      </c>
      <c r="B133" s="47" t="str">
        <f>เตรียมข้อมูล!C30&amp;เตรียมข้อมูล!D30&amp;" "&amp;เตรียมข้อมูล!E30</f>
        <v xml:space="preserve"> </v>
      </c>
      <c r="C133" s="104"/>
      <c r="D133" s="104"/>
      <c r="E133" s="104"/>
      <c r="F133" s="48">
        <f t="shared" si="15"/>
        <v>0</v>
      </c>
      <c r="G133" s="104"/>
      <c r="H133" s="49">
        <f t="shared" si="16"/>
        <v>0</v>
      </c>
      <c r="I133" s="48" t="str">
        <f t="shared" si="17"/>
        <v>-</v>
      </c>
    </row>
    <row r="134" spans="1:9" ht="20.100000000000001" customHeight="1" x14ac:dyDescent="0.35">
      <c r="A134" s="46">
        <v>24</v>
      </c>
      <c r="B134" s="47" t="str">
        <f>เตรียมข้อมูล!C31&amp;เตรียมข้อมูล!D31&amp;" "&amp;เตรียมข้อมูล!E31</f>
        <v xml:space="preserve"> </v>
      </c>
      <c r="C134" s="104"/>
      <c r="D134" s="104"/>
      <c r="E134" s="104"/>
      <c r="F134" s="48">
        <f t="shared" si="15"/>
        <v>0</v>
      </c>
      <c r="G134" s="104"/>
      <c r="H134" s="49">
        <f t="shared" si="16"/>
        <v>0</v>
      </c>
      <c r="I134" s="48" t="str">
        <f t="shared" si="17"/>
        <v>-</v>
      </c>
    </row>
    <row r="135" spans="1:9" ht="20.100000000000001" customHeight="1" x14ac:dyDescent="0.35">
      <c r="A135" s="46">
        <v>25</v>
      </c>
      <c r="B135" s="47" t="str">
        <f>เตรียมข้อมูล!C32&amp;เตรียมข้อมูล!D32&amp;" "&amp;เตรียมข้อมูล!E32</f>
        <v xml:space="preserve"> </v>
      </c>
      <c r="C135" s="104"/>
      <c r="D135" s="104"/>
      <c r="E135" s="104"/>
      <c r="F135" s="48">
        <f t="shared" si="15"/>
        <v>0</v>
      </c>
      <c r="G135" s="104"/>
      <c r="H135" s="49">
        <f t="shared" si="16"/>
        <v>0</v>
      </c>
      <c r="I135" s="48" t="str">
        <f t="shared" si="17"/>
        <v>-</v>
      </c>
    </row>
    <row r="136" spans="1:9" ht="20.100000000000001" customHeight="1" x14ac:dyDescent="0.35">
      <c r="A136" s="136" t="s">
        <v>21</v>
      </c>
      <c r="B136" s="136"/>
      <c r="C136" s="49">
        <f>SUM(C111:C135)</f>
        <v>0</v>
      </c>
      <c r="D136" s="49">
        <f t="shared" ref="D136:H136" si="18">SUM(D111:D135)</f>
        <v>0</v>
      </c>
      <c r="E136" s="49">
        <f t="shared" si="18"/>
        <v>0</v>
      </c>
      <c r="F136" s="49">
        <f t="shared" si="18"/>
        <v>0</v>
      </c>
      <c r="G136" s="49">
        <f t="shared" si="18"/>
        <v>0</v>
      </c>
      <c r="H136" s="49">
        <f t="shared" si="18"/>
        <v>0</v>
      </c>
      <c r="I136" s="48" t="s">
        <v>23</v>
      </c>
    </row>
    <row r="137" spans="1:9" ht="20.100000000000001" customHeight="1" x14ac:dyDescent="0.35">
      <c r="A137" s="136" t="s">
        <v>22</v>
      </c>
      <c r="B137" s="136"/>
      <c r="C137" s="50" t="e">
        <f>C136/(C110*COUNTIF(C111:C135,"&gt;0"))*100</f>
        <v>#DIV/0!</v>
      </c>
      <c r="D137" s="50" t="e">
        <f t="shared" ref="D137:H137" si="19">D136/(D110*COUNTIF(D111:D135,"&gt;0"))*100</f>
        <v>#DIV/0!</v>
      </c>
      <c r="E137" s="50" t="e">
        <f t="shared" si="19"/>
        <v>#DIV/0!</v>
      </c>
      <c r="F137" s="50" t="e">
        <f t="shared" si="19"/>
        <v>#DIV/0!</v>
      </c>
      <c r="G137" s="50" t="e">
        <f t="shared" si="19"/>
        <v>#DIV/0!</v>
      </c>
      <c r="H137" s="50" t="e">
        <f t="shared" si="19"/>
        <v>#DIV/0!</v>
      </c>
      <c r="I137" s="48" t="s">
        <v>23</v>
      </c>
    </row>
    <row r="139" spans="1:9" ht="20.100000000000001" customHeight="1" x14ac:dyDescent="0.35">
      <c r="A139" s="137" t="s">
        <v>15</v>
      </c>
      <c r="B139" s="137"/>
      <c r="D139" s="137" t="s">
        <v>110</v>
      </c>
      <c r="E139" s="137"/>
      <c r="F139" s="137"/>
      <c r="G139" s="137"/>
      <c r="H139" s="137"/>
    </row>
    <row r="140" spans="1:9" ht="20.100000000000001" customHeight="1" x14ac:dyDescent="0.35">
      <c r="A140" s="137" t="str">
        <f>"("&amp;(ข้อมูลครูผู้สอน!$D$9)&amp;")"</f>
        <v>(ยังไม่ระบุ)</v>
      </c>
      <c r="B140" s="137"/>
      <c r="D140" s="137" t="str">
        <f>"("&amp;(เตรียมข้อมูล!$E$4)&amp;")"</f>
        <v>(นางประไพพรรณ วรนาม)</v>
      </c>
      <c r="E140" s="137"/>
      <c r="F140" s="137"/>
      <c r="G140" s="137"/>
      <c r="H140" s="137"/>
    </row>
    <row r="141" spans="1:9" ht="24.95" customHeight="1" x14ac:dyDescent="0.35">
      <c r="A141" s="131"/>
      <c r="B141" s="39" t="str">
        <f>"โรงเรียน"&amp;เตรียมข้อมูล!$E$2</f>
        <v>โรงเรียนห้วยทรายวิทยา</v>
      </c>
      <c r="C141" s="45" t="str">
        <f>"ตารางคะแนนรายวิชา "&amp;ข้อมูลครูผู้สอน!$B$10</f>
        <v>ตารางคะแนนรายวิชา ประวัติศาสตร์</v>
      </c>
    </row>
    <row r="142" spans="1:9" ht="24.95" customHeight="1" x14ac:dyDescent="0.35">
      <c r="A142" s="131"/>
      <c r="B142" s="42" t="s">
        <v>19</v>
      </c>
      <c r="C142" s="43" t="str">
        <f>เตรียมข้อมูล!$E$1</f>
        <v>ยังไม่ระบุ</v>
      </c>
    </row>
    <row r="143" spans="1:9" ht="24.95" customHeight="1" x14ac:dyDescent="0.35">
      <c r="A143" s="132"/>
      <c r="B143" s="42" t="s">
        <v>25</v>
      </c>
      <c r="C143" s="44" t="str">
        <f>"ปีการศึกษา"&amp;" "&amp;(เตรียมข้อมูล!$E$6)</f>
        <v>ปีการศึกษา ยังไม่ระบุ</v>
      </c>
      <c r="F143" s="45"/>
    </row>
    <row r="144" spans="1:9" ht="112.5" customHeight="1" x14ac:dyDescent="0.35">
      <c r="A144" s="133" t="s">
        <v>0</v>
      </c>
      <c r="B144" s="133" t="s">
        <v>36</v>
      </c>
      <c r="C144" s="102" t="s">
        <v>6</v>
      </c>
      <c r="D144" s="102" t="s">
        <v>7</v>
      </c>
      <c r="E144" s="102" t="s">
        <v>8</v>
      </c>
      <c r="F144" s="102" t="s">
        <v>9</v>
      </c>
      <c r="G144" s="102" t="s">
        <v>10</v>
      </c>
      <c r="H144" s="102" t="s">
        <v>11</v>
      </c>
      <c r="I144" s="134" t="s">
        <v>12</v>
      </c>
    </row>
    <row r="145" spans="1:9" ht="20.100000000000001" customHeight="1" x14ac:dyDescent="0.35">
      <c r="A145" s="133"/>
      <c r="B145" s="133"/>
      <c r="C145" s="100">
        <v>30</v>
      </c>
      <c r="D145" s="100">
        <v>20</v>
      </c>
      <c r="E145" s="100">
        <v>20</v>
      </c>
      <c r="F145" s="100">
        <v>70</v>
      </c>
      <c r="G145" s="100">
        <v>30</v>
      </c>
      <c r="H145" s="100">
        <v>100</v>
      </c>
      <c r="I145" s="135"/>
    </row>
    <row r="146" spans="1:9" ht="20.100000000000001" customHeight="1" x14ac:dyDescent="0.35">
      <c r="A146" s="46">
        <v>1</v>
      </c>
      <c r="B146" s="47" t="str">
        <f>เตรียมข้อมูล!C8&amp;เตรียมข้อมูล!D8&amp;" "&amp;เตรียมข้อมูล!E8</f>
        <v xml:space="preserve"> </v>
      </c>
      <c r="C146" s="104"/>
      <c r="D146" s="104"/>
      <c r="E146" s="104"/>
      <c r="F146" s="48">
        <f>SUM(C146:E146)</f>
        <v>0</v>
      </c>
      <c r="G146" s="104"/>
      <c r="H146" s="49">
        <f>SUM(F146:G146)</f>
        <v>0</v>
      </c>
      <c r="I146" s="48" t="str">
        <f>IF(H146&gt;=80,"4",IF(H146&gt;=75,"3.5",IF(H146&gt;=70,"3", IF(H146&gt;=65,"2.5", IF(H146&gt;=60,"2", IF(H146&gt;=55,"1.5", IF(H146&gt;=50,"1", IF(H146&lt;=49,"-"))))))))</f>
        <v>-</v>
      </c>
    </row>
    <row r="147" spans="1:9" ht="20.100000000000001" customHeight="1" x14ac:dyDescent="0.35">
      <c r="A147" s="46">
        <v>2</v>
      </c>
      <c r="B147" s="47" t="str">
        <f>เตรียมข้อมูล!C9&amp;เตรียมข้อมูล!D9&amp;" "&amp;เตรียมข้อมูล!E9</f>
        <v xml:space="preserve"> </v>
      </c>
      <c r="C147" s="104"/>
      <c r="D147" s="104"/>
      <c r="E147" s="104"/>
      <c r="F147" s="48">
        <f t="shared" ref="F147:F170" si="20">SUM(C147:E147)</f>
        <v>0</v>
      </c>
      <c r="G147" s="104"/>
      <c r="H147" s="49">
        <f t="shared" ref="H147:H170" si="21">SUM(F147:G147)</f>
        <v>0</v>
      </c>
      <c r="I147" s="48" t="str">
        <f t="shared" ref="I147:I170" si="22">IF(H147&gt;=80,"4",IF(H147&gt;=75,"3.5",IF(H147&gt;=70,"3", IF(H147&gt;=65,"2.5", IF(H147&gt;=60,"2", IF(H147&gt;=55,"1.5", IF(H147&gt;=50,"1", IF(H147&lt;=49,"-"))))))))</f>
        <v>-</v>
      </c>
    </row>
    <row r="148" spans="1:9" ht="20.100000000000001" customHeight="1" x14ac:dyDescent="0.35">
      <c r="A148" s="46">
        <v>3</v>
      </c>
      <c r="B148" s="47" t="str">
        <f>เตรียมข้อมูล!C10&amp;เตรียมข้อมูล!D10&amp;" "&amp;เตรียมข้อมูล!E10</f>
        <v xml:space="preserve"> </v>
      </c>
      <c r="C148" s="104"/>
      <c r="D148" s="104"/>
      <c r="E148" s="104"/>
      <c r="F148" s="48">
        <f t="shared" si="20"/>
        <v>0</v>
      </c>
      <c r="G148" s="104"/>
      <c r="H148" s="49">
        <f t="shared" si="21"/>
        <v>0</v>
      </c>
      <c r="I148" s="48" t="str">
        <f t="shared" si="22"/>
        <v>-</v>
      </c>
    </row>
    <row r="149" spans="1:9" ht="20.100000000000001" customHeight="1" x14ac:dyDescent="0.35">
      <c r="A149" s="46">
        <v>4</v>
      </c>
      <c r="B149" s="47" t="str">
        <f>เตรียมข้อมูล!C11&amp;เตรียมข้อมูล!D11&amp;" "&amp;เตรียมข้อมูล!E11</f>
        <v xml:space="preserve"> </v>
      </c>
      <c r="C149" s="104"/>
      <c r="D149" s="104"/>
      <c r="E149" s="104"/>
      <c r="F149" s="48">
        <f t="shared" si="20"/>
        <v>0</v>
      </c>
      <c r="G149" s="104"/>
      <c r="H149" s="49">
        <f t="shared" si="21"/>
        <v>0</v>
      </c>
      <c r="I149" s="48" t="str">
        <f t="shared" si="22"/>
        <v>-</v>
      </c>
    </row>
    <row r="150" spans="1:9" ht="20.100000000000001" customHeight="1" x14ac:dyDescent="0.35">
      <c r="A150" s="46">
        <v>5</v>
      </c>
      <c r="B150" s="47" t="str">
        <f>เตรียมข้อมูล!C12&amp;เตรียมข้อมูล!D12&amp;" "&amp;เตรียมข้อมูล!E12</f>
        <v xml:space="preserve"> </v>
      </c>
      <c r="C150" s="104"/>
      <c r="D150" s="104"/>
      <c r="E150" s="104"/>
      <c r="F150" s="48">
        <f t="shared" si="20"/>
        <v>0</v>
      </c>
      <c r="G150" s="104"/>
      <c r="H150" s="49">
        <f t="shared" si="21"/>
        <v>0</v>
      </c>
      <c r="I150" s="48" t="str">
        <f t="shared" si="22"/>
        <v>-</v>
      </c>
    </row>
    <row r="151" spans="1:9" ht="20.100000000000001" customHeight="1" x14ac:dyDescent="0.35">
      <c r="A151" s="46">
        <v>6</v>
      </c>
      <c r="B151" s="47" t="str">
        <f>เตรียมข้อมูล!C13&amp;เตรียมข้อมูล!D13&amp;" "&amp;เตรียมข้อมูล!E13</f>
        <v xml:space="preserve"> </v>
      </c>
      <c r="C151" s="104"/>
      <c r="D151" s="104"/>
      <c r="E151" s="104"/>
      <c r="F151" s="48">
        <f t="shared" si="20"/>
        <v>0</v>
      </c>
      <c r="G151" s="104"/>
      <c r="H151" s="49">
        <f t="shared" si="21"/>
        <v>0</v>
      </c>
      <c r="I151" s="48" t="str">
        <f t="shared" si="22"/>
        <v>-</v>
      </c>
    </row>
    <row r="152" spans="1:9" ht="20.100000000000001" customHeight="1" x14ac:dyDescent="0.35">
      <c r="A152" s="46">
        <v>7</v>
      </c>
      <c r="B152" s="47" t="str">
        <f>เตรียมข้อมูล!C14&amp;เตรียมข้อมูล!D14&amp;" "&amp;เตรียมข้อมูล!E14</f>
        <v xml:space="preserve"> </v>
      </c>
      <c r="C152" s="104"/>
      <c r="D152" s="104"/>
      <c r="E152" s="104"/>
      <c r="F152" s="48">
        <f t="shared" si="20"/>
        <v>0</v>
      </c>
      <c r="G152" s="104"/>
      <c r="H152" s="49">
        <f t="shared" si="21"/>
        <v>0</v>
      </c>
      <c r="I152" s="48" t="str">
        <f t="shared" si="22"/>
        <v>-</v>
      </c>
    </row>
    <row r="153" spans="1:9" ht="20.100000000000001" customHeight="1" x14ac:dyDescent="0.35">
      <c r="A153" s="46">
        <v>8</v>
      </c>
      <c r="B153" s="47" t="str">
        <f>เตรียมข้อมูล!C15&amp;เตรียมข้อมูล!D15&amp;" "&amp;เตรียมข้อมูล!E15</f>
        <v xml:space="preserve"> </v>
      </c>
      <c r="C153" s="104"/>
      <c r="D153" s="104"/>
      <c r="E153" s="104"/>
      <c r="F153" s="48">
        <f t="shared" si="20"/>
        <v>0</v>
      </c>
      <c r="G153" s="104"/>
      <c r="H153" s="49">
        <f t="shared" si="21"/>
        <v>0</v>
      </c>
      <c r="I153" s="48" t="str">
        <f t="shared" si="22"/>
        <v>-</v>
      </c>
    </row>
    <row r="154" spans="1:9" ht="20.100000000000001" customHeight="1" x14ac:dyDescent="0.35">
      <c r="A154" s="46">
        <v>9</v>
      </c>
      <c r="B154" s="47" t="str">
        <f>เตรียมข้อมูล!C16&amp;เตรียมข้อมูล!D16&amp;" "&amp;เตรียมข้อมูล!E16</f>
        <v xml:space="preserve"> </v>
      </c>
      <c r="C154" s="104"/>
      <c r="D154" s="104"/>
      <c r="E154" s="104"/>
      <c r="F154" s="48">
        <f t="shared" si="20"/>
        <v>0</v>
      </c>
      <c r="G154" s="104"/>
      <c r="H154" s="49">
        <f t="shared" si="21"/>
        <v>0</v>
      </c>
      <c r="I154" s="48" t="str">
        <f t="shared" si="22"/>
        <v>-</v>
      </c>
    </row>
    <row r="155" spans="1:9" ht="20.100000000000001" customHeight="1" x14ac:dyDescent="0.35">
      <c r="A155" s="46">
        <v>10</v>
      </c>
      <c r="B155" s="47" t="str">
        <f>เตรียมข้อมูล!C17&amp;เตรียมข้อมูล!D17&amp;" "&amp;เตรียมข้อมูล!E17</f>
        <v xml:space="preserve"> </v>
      </c>
      <c r="C155" s="104"/>
      <c r="D155" s="104"/>
      <c r="E155" s="104"/>
      <c r="F155" s="48">
        <f t="shared" si="20"/>
        <v>0</v>
      </c>
      <c r="G155" s="104"/>
      <c r="H155" s="49">
        <f t="shared" si="21"/>
        <v>0</v>
      </c>
      <c r="I155" s="48" t="str">
        <f t="shared" si="22"/>
        <v>-</v>
      </c>
    </row>
    <row r="156" spans="1:9" ht="20.100000000000001" customHeight="1" x14ac:dyDescent="0.35">
      <c r="A156" s="46">
        <v>11</v>
      </c>
      <c r="B156" s="47" t="str">
        <f>เตรียมข้อมูล!C18&amp;เตรียมข้อมูล!D18&amp;" "&amp;เตรียมข้อมูล!E18</f>
        <v xml:space="preserve"> </v>
      </c>
      <c r="C156" s="104"/>
      <c r="D156" s="104"/>
      <c r="E156" s="104"/>
      <c r="F156" s="48">
        <f t="shared" si="20"/>
        <v>0</v>
      </c>
      <c r="G156" s="104"/>
      <c r="H156" s="49">
        <f t="shared" si="21"/>
        <v>0</v>
      </c>
      <c r="I156" s="48" t="str">
        <f t="shared" si="22"/>
        <v>-</v>
      </c>
    </row>
    <row r="157" spans="1:9" ht="20.100000000000001" customHeight="1" x14ac:dyDescent="0.35">
      <c r="A157" s="46">
        <v>12</v>
      </c>
      <c r="B157" s="47" t="str">
        <f>เตรียมข้อมูล!C19&amp;เตรียมข้อมูล!D19&amp;" "&amp;เตรียมข้อมูล!E19</f>
        <v xml:space="preserve"> </v>
      </c>
      <c r="C157" s="104"/>
      <c r="D157" s="104"/>
      <c r="E157" s="104"/>
      <c r="F157" s="48">
        <f t="shared" si="20"/>
        <v>0</v>
      </c>
      <c r="G157" s="104"/>
      <c r="H157" s="49">
        <f t="shared" si="21"/>
        <v>0</v>
      </c>
      <c r="I157" s="48" t="str">
        <f t="shared" si="22"/>
        <v>-</v>
      </c>
    </row>
    <row r="158" spans="1:9" ht="20.100000000000001" customHeight="1" x14ac:dyDescent="0.35">
      <c r="A158" s="46">
        <v>13</v>
      </c>
      <c r="B158" s="47" t="str">
        <f>เตรียมข้อมูล!C20&amp;เตรียมข้อมูล!D20&amp;" "&amp;เตรียมข้อมูล!E20</f>
        <v xml:space="preserve"> </v>
      </c>
      <c r="C158" s="104"/>
      <c r="D158" s="104"/>
      <c r="E158" s="104"/>
      <c r="F158" s="48">
        <f t="shared" si="20"/>
        <v>0</v>
      </c>
      <c r="G158" s="104"/>
      <c r="H158" s="49">
        <f t="shared" si="21"/>
        <v>0</v>
      </c>
      <c r="I158" s="48" t="str">
        <f t="shared" si="22"/>
        <v>-</v>
      </c>
    </row>
    <row r="159" spans="1:9" ht="20.100000000000001" customHeight="1" x14ac:dyDescent="0.35">
      <c r="A159" s="46">
        <v>14</v>
      </c>
      <c r="B159" s="47" t="str">
        <f>เตรียมข้อมูล!C21&amp;เตรียมข้อมูล!D21&amp;" "&amp;เตรียมข้อมูล!E21</f>
        <v xml:space="preserve"> </v>
      </c>
      <c r="C159" s="104"/>
      <c r="D159" s="104"/>
      <c r="E159" s="104"/>
      <c r="F159" s="48">
        <f t="shared" si="20"/>
        <v>0</v>
      </c>
      <c r="G159" s="104"/>
      <c r="H159" s="49">
        <f t="shared" si="21"/>
        <v>0</v>
      </c>
      <c r="I159" s="48" t="str">
        <f t="shared" si="22"/>
        <v>-</v>
      </c>
    </row>
    <row r="160" spans="1:9" ht="20.100000000000001" customHeight="1" x14ac:dyDescent="0.35">
      <c r="A160" s="46">
        <v>15</v>
      </c>
      <c r="B160" s="47" t="str">
        <f>เตรียมข้อมูล!C22&amp;เตรียมข้อมูล!D22&amp;" "&amp;เตรียมข้อมูล!E22</f>
        <v xml:space="preserve"> </v>
      </c>
      <c r="C160" s="104"/>
      <c r="D160" s="104"/>
      <c r="E160" s="104"/>
      <c r="F160" s="48">
        <f t="shared" si="20"/>
        <v>0</v>
      </c>
      <c r="G160" s="104"/>
      <c r="H160" s="49">
        <f t="shared" si="21"/>
        <v>0</v>
      </c>
      <c r="I160" s="48" t="str">
        <f t="shared" si="22"/>
        <v>-</v>
      </c>
    </row>
    <row r="161" spans="1:9" ht="20.100000000000001" customHeight="1" x14ac:dyDescent="0.35">
      <c r="A161" s="46">
        <v>16</v>
      </c>
      <c r="B161" s="47" t="str">
        <f>เตรียมข้อมูล!C23&amp;เตรียมข้อมูล!D23&amp;" "&amp;เตรียมข้อมูล!E23</f>
        <v xml:space="preserve"> </v>
      </c>
      <c r="C161" s="104"/>
      <c r="D161" s="104"/>
      <c r="E161" s="104"/>
      <c r="F161" s="48">
        <f t="shared" si="20"/>
        <v>0</v>
      </c>
      <c r="G161" s="104"/>
      <c r="H161" s="49">
        <f t="shared" si="21"/>
        <v>0</v>
      </c>
      <c r="I161" s="48" t="str">
        <f t="shared" si="22"/>
        <v>-</v>
      </c>
    </row>
    <row r="162" spans="1:9" ht="20.100000000000001" customHeight="1" x14ac:dyDescent="0.35">
      <c r="A162" s="46">
        <v>17</v>
      </c>
      <c r="B162" s="47" t="str">
        <f>เตรียมข้อมูล!C24&amp;เตรียมข้อมูล!D24&amp;" "&amp;เตรียมข้อมูล!E24</f>
        <v xml:space="preserve"> </v>
      </c>
      <c r="C162" s="104"/>
      <c r="D162" s="104"/>
      <c r="E162" s="104"/>
      <c r="F162" s="48">
        <f t="shared" si="20"/>
        <v>0</v>
      </c>
      <c r="G162" s="104"/>
      <c r="H162" s="49">
        <f t="shared" si="21"/>
        <v>0</v>
      </c>
      <c r="I162" s="48" t="str">
        <f t="shared" si="22"/>
        <v>-</v>
      </c>
    </row>
    <row r="163" spans="1:9" ht="20.100000000000001" customHeight="1" x14ac:dyDescent="0.35">
      <c r="A163" s="46">
        <v>18</v>
      </c>
      <c r="B163" s="47" t="str">
        <f>เตรียมข้อมูล!C25&amp;เตรียมข้อมูล!D25&amp;" "&amp;เตรียมข้อมูล!E25</f>
        <v xml:space="preserve"> </v>
      </c>
      <c r="C163" s="104"/>
      <c r="D163" s="104"/>
      <c r="E163" s="104"/>
      <c r="F163" s="48">
        <f t="shared" si="20"/>
        <v>0</v>
      </c>
      <c r="G163" s="104"/>
      <c r="H163" s="49">
        <f t="shared" si="21"/>
        <v>0</v>
      </c>
      <c r="I163" s="48" t="str">
        <f t="shared" si="22"/>
        <v>-</v>
      </c>
    </row>
    <row r="164" spans="1:9" ht="20.100000000000001" customHeight="1" x14ac:dyDescent="0.35">
      <c r="A164" s="46">
        <v>19</v>
      </c>
      <c r="B164" s="47" t="str">
        <f>เตรียมข้อมูล!C26&amp;เตรียมข้อมูล!D26&amp;" "&amp;เตรียมข้อมูล!E26</f>
        <v xml:space="preserve"> </v>
      </c>
      <c r="C164" s="104"/>
      <c r="D164" s="104"/>
      <c r="E164" s="104"/>
      <c r="F164" s="48">
        <f t="shared" si="20"/>
        <v>0</v>
      </c>
      <c r="G164" s="104"/>
      <c r="H164" s="49">
        <f t="shared" si="21"/>
        <v>0</v>
      </c>
      <c r="I164" s="48" t="str">
        <f t="shared" si="22"/>
        <v>-</v>
      </c>
    </row>
    <row r="165" spans="1:9" ht="20.100000000000001" customHeight="1" x14ac:dyDescent="0.35">
      <c r="A165" s="46">
        <v>20</v>
      </c>
      <c r="B165" s="47" t="str">
        <f>เตรียมข้อมูล!C27&amp;เตรียมข้อมูล!D27&amp;" "&amp;เตรียมข้อมูล!E27</f>
        <v xml:space="preserve"> </v>
      </c>
      <c r="C165" s="104"/>
      <c r="D165" s="104"/>
      <c r="E165" s="104"/>
      <c r="F165" s="48">
        <f t="shared" si="20"/>
        <v>0</v>
      </c>
      <c r="G165" s="104"/>
      <c r="H165" s="49">
        <f t="shared" si="21"/>
        <v>0</v>
      </c>
      <c r="I165" s="48" t="str">
        <f t="shared" si="22"/>
        <v>-</v>
      </c>
    </row>
    <row r="166" spans="1:9" ht="20.100000000000001" customHeight="1" x14ac:dyDescent="0.35">
      <c r="A166" s="46">
        <v>21</v>
      </c>
      <c r="B166" s="47" t="str">
        <f>เตรียมข้อมูล!C28&amp;เตรียมข้อมูล!D28&amp;" "&amp;เตรียมข้อมูล!E28</f>
        <v xml:space="preserve"> </v>
      </c>
      <c r="C166" s="104"/>
      <c r="D166" s="104"/>
      <c r="E166" s="104"/>
      <c r="F166" s="48">
        <f t="shared" si="20"/>
        <v>0</v>
      </c>
      <c r="G166" s="104"/>
      <c r="H166" s="49">
        <f t="shared" si="21"/>
        <v>0</v>
      </c>
      <c r="I166" s="48" t="str">
        <f t="shared" si="22"/>
        <v>-</v>
      </c>
    </row>
    <row r="167" spans="1:9" ht="20.100000000000001" customHeight="1" x14ac:dyDescent="0.35">
      <c r="A167" s="46">
        <v>22</v>
      </c>
      <c r="B167" s="47" t="str">
        <f>เตรียมข้อมูล!C29&amp;เตรียมข้อมูล!D29&amp;" "&amp;เตรียมข้อมูล!E29</f>
        <v xml:space="preserve"> </v>
      </c>
      <c r="C167" s="104"/>
      <c r="D167" s="104"/>
      <c r="E167" s="104"/>
      <c r="F167" s="48">
        <f t="shared" si="20"/>
        <v>0</v>
      </c>
      <c r="G167" s="104"/>
      <c r="H167" s="49">
        <f t="shared" si="21"/>
        <v>0</v>
      </c>
      <c r="I167" s="48" t="str">
        <f t="shared" si="22"/>
        <v>-</v>
      </c>
    </row>
    <row r="168" spans="1:9" ht="20.100000000000001" customHeight="1" x14ac:dyDescent="0.35">
      <c r="A168" s="46">
        <v>23</v>
      </c>
      <c r="B168" s="47" t="str">
        <f>เตรียมข้อมูล!C30&amp;เตรียมข้อมูล!D30&amp;" "&amp;เตรียมข้อมูล!E30</f>
        <v xml:space="preserve"> </v>
      </c>
      <c r="C168" s="104"/>
      <c r="D168" s="104"/>
      <c r="E168" s="104"/>
      <c r="F168" s="48">
        <f t="shared" si="20"/>
        <v>0</v>
      </c>
      <c r="G168" s="104"/>
      <c r="H168" s="49">
        <f t="shared" si="21"/>
        <v>0</v>
      </c>
      <c r="I168" s="48" t="str">
        <f t="shared" si="22"/>
        <v>-</v>
      </c>
    </row>
    <row r="169" spans="1:9" ht="20.100000000000001" customHeight="1" x14ac:dyDescent="0.35">
      <c r="A169" s="46">
        <v>24</v>
      </c>
      <c r="B169" s="47" t="str">
        <f>เตรียมข้อมูล!C31&amp;เตรียมข้อมูล!D31&amp;" "&amp;เตรียมข้อมูล!E31</f>
        <v xml:space="preserve"> </v>
      </c>
      <c r="C169" s="104"/>
      <c r="D169" s="104"/>
      <c r="E169" s="104"/>
      <c r="F169" s="48">
        <f t="shared" si="20"/>
        <v>0</v>
      </c>
      <c r="G169" s="104"/>
      <c r="H169" s="49">
        <f t="shared" si="21"/>
        <v>0</v>
      </c>
      <c r="I169" s="48" t="str">
        <f t="shared" si="22"/>
        <v>-</v>
      </c>
    </row>
    <row r="170" spans="1:9" ht="20.100000000000001" customHeight="1" x14ac:dyDescent="0.35">
      <c r="A170" s="46">
        <v>25</v>
      </c>
      <c r="B170" s="47" t="str">
        <f>เตรียมข้อมูล!C32&amp;เตรียมข้อมูล!D32&amp;" "&amp;เตรียมข้อมูล!E32</f>
        <v xml:space="preserve"> </v>
      </c>
      <c r="C170" s="104"/>
      <c r="D170" s="104"/>
      <c r="E170" s="104"/>
      <c r="F170" s="48">
        <f t="shared" si="20"/>
        <v>0</v>
      </c>
      <c r="G170" s="104"/>
      <c r="H170" s="49">
        <f t="shared" si="21"/>
        <v>0</v>
      </c>
      <c r="I170" s="48" t="str">
        <f t="shared" si="22"/>
        <v>-</v>
      </c>
    </row>
    <row r="171" spans="1:9" ht="20.100000000000001" customHeight="1" x14ac:dyDescent="0.35">
      <c r="A171" s="136" t="s">
        <v>21</v>
      </c>
      <c r="B171" s="136"/>
      <c r="C171" s="49">
        <f>SUM(C146:C170)</f>
        <v>0</v>
      </c>
      <c r="D171" s="49">
        <f t="shared" ref="D171:H171" si="23">SUM(D146:D170)</f>
        <v>0</v>
      </c>
      <c r="E171" s="49">
        <f t="shared" si="23"/>
        <v>0</v>
      </c>
      <c r="F171" s="49">
        <f t="shared" si="23"/>
        <v>0</v>
      </c>
      <c r="G171" s="49">
        <f t="shared" si="23"/>
        <v>0</v>
      </c>
      <c r="H171" s="49">
        <f t="shared" si="23"/>
        <v>0</v>
      </c>
      <c r="I171" s="48" t="s">
        <v>23</v>
      </c>
    </row>
    <row r="172" spans="1:9" ht="20.100000000000001" customHeight="1" x14ac:dyDescent="0.35">
      <c r="A172" s="136" t="s">
        <v>22</v>
      </c>
      <c r="B172" s="136"/>
      <c r="C172" s="50" t="e">
        <f>C171/(C145*COUNTIF(C146:C170,"&gt;0"))*100</f>
        <v>#DIV/0!</v>
      </c>
      <c r="D172" s="50" t="e">
        <f t="shared" ref="D172:H172" si="24">D171/(D145*COUNTIF(D146:D170,"&gt;0"))*100</f>
        <v>#DIV/0!</v>
      </c>
      <c r="E172" s="50" t="e">
        <f t="shared" si="24"/>
        <v>#DIV/0!</v>
      </c>
      <c r="F172" s="50" t="e">
        <f t="shared" si="24"/>
        <v>#DIV/0!</v>
      </c>
      <c r="G172" s="50" t="e">
        <f t="shared" si="24"/>
        <v>#DIV/0!</v>
      </c>
      <c r="H172" s="50" t="e">
        <f t="shared" si="24"/>
        <v>#DIV/0!</v>
      </c>
      <c r="I172" s="48" t="s">
        <v>23</v>
      </c>
    </row>
    <row r="174" spans="1:9" ht="20.100000000000001" customHeight="1" x14ac:dyDescent="0.35">
      <c r="A174" s="137" t="s">
        <v>15</v>
      </c>
      <c r="B174" s="137"/>
      <c r="D174" s="137" t="s">
        <v>110</v>
      </c>
      <c r="E174" s="137"/>
      <c r="F174" s="137"/>
      <c r="G174" s="137"/>
      <c r="H174" s="137"/>
    </row>
    <row r="175" spans="1:9" ht="20.100000000000001" customHeight="1" x14ac:dyDescent="0.35">
      <c r="A175" s="137" t="str">
        <f>"("&amp;(ข้อมูลครูผู้สอน!$D$10)&amp;")"</f>
        <v>(ยังไม่ระบุ)</v>
      </c>
      <c r="B175" s="137"/>
      <c r="D175" s="137" t="str">
        <f>"("&amp;(เตรียมข้อมูล!$E$4)&amp;")"</f>
        <v>(นางประไพพรรณ วรนาม)</v>
      </c>
      <c r="E175" s="137"/>
      <c r="F175" s="137"/>
      <c r="G175" s="137"/>
      <c r="H175" s="137"/>
    </row>
    <row r="176" spans="1:9" ht="24.95" customHeight="1" x14ac:dyDescent="0.35">
      <c r="A176" s="131"/>
      <c r="B176" s="39" t="str">
        <f>"โรงเรียน"&amp;เตรียมข้อมูล!$E$2</f>
        <v>โรงเรียนห้วยทรายวิทยา</v>
      </c>
      <c r="C176" s="45" t="str">
        <f>"ตารางคะแนนรายวิชา "&amp;ข้อมูลครูผู้สอน!$B$11</f>
        <v>ตารางคะแนนรายวิชา สุขศึกษาและพละศึกษา</v>
      </c>
    </row>
    <row r="177" spans="1:9" ht="24.95" customHeight="1" x14ac:dyDescent="0.35">
      <c r="A177" s="131"/>
      <c r="B177" s="42" t="s">
        <v>19</v>
      </c>
      <c r="C177" s="43" t="str">
        <f>เตรียมข้อมูล!$E$1</f>
        <v>ยังไม่ระบุ</v>
      </c>
    </row>
    <row r="178" spans="1:9" ht="24.95" customHeight="1" x14ac:dyDescent="0.35">
      <c r="A178" s="132"/>
      <c r="B178" s="42" t="s">
        <v>25</v>
      </c>
      <c r="C178" s="44" t="str">
        <f>"ปีการศึกษา"&amp;" "&amp;(เตรียมข้อมูล!$E$6)</f>
        <v>ปีการศึกษา ยังไม่ระบุ</v>
      </c>
      <c r="F178" s="45"/>
    </row>
    <row r="179" spans="1:9" ht="112.5" customHeight="1" x14ac:dyDescent="0.35">
      <c r="A179" s="133" t="s">
        <v>0</v>
      </c>
      <c r="B179" s="133" t="s">
        <v>36</v>
      </c>
      <c r="C179" s="102" t="s">
        <v>6</v>
      </c>
      <c r="D179" s="102" t="s">
        <v>7</v>
      </c>
      <c r="E179" s="102" t="s">
        <v>8</v>
      </c>
      <c r="F179" s="102" t="s">
        <v>9</v>
      </c>
      <c r="G179" s="102" t="s">
        <v>10</v>
      </c>
      <c r="H179" s="102" t="s">
        <v>11</v>
      </c>
      <c r="I179" s="134" t="s">
        <v>12</v>
      </c>
    </row>
    <row r="180" spans="1:9" ht="20.100000000000001" customHeight="1" x14ac:dyDescent="0.35">
      <c r="A180" s="133"/>
      <c r="B180" s="133"/>
      <c r="C180" s="100">
        <v>30</v>
      </c>
      <c r="D180" s="100">
        <v>20</v>
      </c>
      <c r="E180" s="100">
        <v>20</v>
      </c>
      <c r="F180" s="100">
        <v>70</v>
      </c>
      <c r="G180" s="100">
        <v>30</v>
      </c>
      <c r="H180" s="100">
        <v>100</v>
      </c>
      <c r="I180" s="135"/>
    </row>
    <row r="181" spans="1:9" ht="20.100000000000001" customHeight="1" x14ac:dyDescent="0.35">
      <c r="A181" s="46">
        <v>1</v>
      </c>
      <c r="B181" s="47" t="str">
        <f>เตรียมข้อมูล!C8&amp;เตรียมข้อมูล!D8&amp;" "&amp;เตรียมข้อมูล!E8</f>
        <v xml:space="preserve"> </v>
      </c>
      <c r="C181" s="104"/>
      <c r="D181" s="104"/>
      <c r="E181" s="104"/>
      <c r="F181" s="48">
        <f>SUM(C181:E181)</f>
        <v>0</v>
      </c>
      <c r="G181" s="104"/>
      <c r="H181" s="49">
        <f>SUM(F181:G181)</f>
        <v>0</v>
      </c>
      <c r="I181" s="48" t="str">
        <f>IF(H181&gt;=80,"4",IF(H181&gt;=75,"3.5",IF(H181&gt;=70,"3", IF(H181&gt;=65,"2.5", IF(H181&gt;=60,"2", IF(H181&gt;=55,"1.5", IF(H181&gt;=50,"1", IF(H181&lt;=49,"-"))))))))</f>
        <v>-</v>
      </c>
    </row>
    <row r="182" spans="1:9" ht="20.100000000000001" customHeight="1" x14ac:dyDescent="0.35">
      <c r="A182" s="46">
        <v>2</v>
      </c>
      <c r="B182" s="47" t="str">
        <f>เตรียมข้อมูล!C9&amp;เตรียมข้อมูล!D9&amp;" "&amp;เตรียมข้อมูล!E9</f>
        <v xml:space="preserve"> </v>
      </c>
      <c r="C182" s="104"/>
      <c r="D182" s="104"/>
      <c r="E182" s="104"/>
      <c r="F182" s="48">
        <f t="shared" ref="F182:F205" si="25">SUM(C182:E182)</f>
        <v>0</v>
      </c>
      <c r="G182" s="104"/>
      <c r="H182" s="49">
        <f t="shared" ref="H182:H205" si="26">SUM(F182:G182)</f>
        <v>0</v>
      </c>
      <c r="I182" s="48" t="str">
        <f t="shared" ref="I182:I205" si="27">IF(H182&gt;=80,"4",IF(H182&gt;=75,"3.5",IF(H182&gt;=70,"3", IF(H182&gt;=65,"2.5", IF(H182&gt;=60,"2", IF(H182&gt;=55,"1.5", IF(H182&gt;=50,"1", IF(H182&lt;=49,"-"))))))))</f>
        <v>-</v>
      </c>
    </row>
    <row r="183" spans="1:9" ht="20.100000000000001" customHeight="1" x14ac:dyDescent="0.35">
      <c r="A183" s="46">
        <v>3</v>
      </c>
      <c r="B183" s="47" t="str">
        <f>เตรียมข้อมูล!C10&amp;เตรียมข้อมูล!D10&amp;" "&amp;เตรียมข้อมูล!E10</f>
        <v xml:space="preserve"> </v>
      </c>
      <c r="C183" s="104"/>
      <c r="D183" s="104"/>
      <c r="E183" s="104"/>
      <c r="F183" s="48">
        <f t="shared" si="25"/>
        <v>0</v>
      </c>
      <c r="G183" s="104"/>
      <c r="H183" s="49">
        <f t="shared" si="26"/>
        <v>0</v>
      </c>
      <c r="I183" s="48" t="str">
        <f t="shared" si="27"/>
        <v>-</v>
      </c>
    </row>
    <row r="184" spans="1:9" ht="20.100000000000001" customHeight="1" x14ac:dyDescent="0.35">
      <c r="A184" s="46">
        <v>4</v>
      </c>
      <c r="B184" s="47" t="str">
        <f>เตรียมข้อมูล!C11&amp;เตรียมข้อมูล!D11&amp;" "&amp;เตรียมข้อมูล!E11</f>
        <v xml:space="preserve"> </v>
      </c>
      <c r="C184" s="104"/>
      <c r="D184" s="104"/>
      <c r="E184" s="104"/>
      <c r="F184" s="48">
        <f t="shared" si="25"/>
        <v>0</v>
      </c>
      <c r="G184" s="104"/>
      <c r="H184" s="49">
        <f t="shared" si="26"/>
        <v>0</v>
      </c>
      <c r="I184" s="48" t="str">
        <f t="shared" si="27"/>
        <v>-</v>
      </c>
    </row>
    <row r="185" spans="1:9" ht="20.100000000000001" customHeight="1" x14ac:dyDescent="0.35">
      <c r="A185" s="46">
        <v>5</v>
      </c>
      <c r="B185" s="47" t="str">
        <f>เตรียมข้อมูล!C12&amp;เตรียมข้อมูล!D12&amp;" "&amp;เตรียมข้อมูล!E12</f>
        <v xml:space="preserve"> </v>
      </c>
      <c r="C185" s="104"/>
      <c r="D185" s="104"/>
      <c r="E185" s="104"/>
      <c r="F185" s="48">
        <f t="shared" si="25"/>
        <v>0</v>
      </c>
      <c r="G185" s="104"/>
      <c r="H185" s="49">
        <f t="shared" si="26"/>
        <v>0</v>
      </c>
      <c r="I185" s="48" t="str">
        <f t="shared" si="27"/>
        <v>-</v>
      </c>
    </row>
    <row r="186" spans="1:9" ht="20.100000000000001" customHeight="1" x14ac:dyDescent="0.35">
      <c r="A186" s="46">
        <v>6</v>
      </c>
      <c r="B186" s="47" t="str">
        <f>เตรียมข้อมูล!C13&amp;เตรียมข้อมูล!D13&amp;" "&amp;เตรียมข้อมูล!E13</f>
        <v xml:space="preserve"> </v>
      </c>
      <c r="C186" s="104"/>
      <c r="D186" s="104"/>
      <c r="E186" s="104"/>
      <c r="F186" s="48">
        <f t="shared" si="25"/>
        <v>0</v>
      </c>
      <c r="G186" s="104"/>
      <c r="H186" s="49">
        <f t="shared" si="26"/>
        <v>0</v>
      </c>
      <c r="I186" s="48" t="str">
        <f t="shared" si="27"/>
        <v>-</v>
      </c>
    </row>
    <row r="187" spans="1:9" ht="20.100000000000001" customHeight="1" x14ac:dyDescent="0.35">
      <c r="A187" s="46">
        <v>7</v>
      </c>
      <c r="B187" s="47" t="str">
        <f>เตรียมข้อมูล!C14&amp;เตรียมข้อมูล!D14&amp;" "&amp;เตรียมข้อมูล!E14</f>
        <v xml:space="preserve"> </v>
      </c>
      <c r="C187" s="104"/>
      <c r="D187" s="104"/>
      <c r="E187" s="104"/>
      <c r="F187" s="48">
        <f t="shared" si="25"/>
        <v>0</v>
      </c>
      <c r="G187" s="104"/>
      <c r="H187" s="49">
        <f t="shared" si="26"/>
        <v>0</v>
      </c>
      <c r="I187" s="48" t="str">
        <f t="shared" si="27"/>
        <v>-</v>
      </c>
    </row>
    <row r="188" spans="1:9" ht="20.100000000000001" customHeight="1" x14ac:dyDescent="0.35">
      <c r="A188" s="46">
        <v>8</v>
      </c>
      <c r="B188" s="47" t="str">
        <f>เตรียมข้อมูล!C15&amp;เตรียมข้อมูล!D15&amp;" "&amp;เตรียมข้อมูล!E15</f>
        <v xml:space="preserve"> </v>
      </c>
      <c r="C188" s="104"/>
      <c r="D188" s="104"/>
      <c r="E188" s="104"/>
      <c r="F188" s="48">
        <f t="shared" si="25"/>
        <v>0</v>
      </c>
      <c r="G188" s="104"/>
      <c r="H188" s="49">
        <f t="shared" si="26"/>
        <v>0</v>
      </c>
      <c r="I188" s="48" t="str">
        <f t="shared" si="27"/>
        <v>-</v>
      </c>
    </row>
    <row r="189" spans="1:9" ht="20.100000000000001" customHeight="1" x14ac:dyDescent="0.35">
      <c r="A189" s="46">
        <v>9</v>
      </c>
      <c r="B189" s="47" t="str">
        <f>เตรียมข้อมูล!C16&amp;เตรียมข้อมูล!D16&amp;" "&amp;เตรียมข้อมูล!E16</f>
        <v xml:space="preserve"> </v>
      </c>
      <c r="C189" s="104"/>
      <c r="D189" s="104"/>
      <c r="E189" s="104"/>
      <c r="F189" s="48">
        <f t="shared" si="25"/>
        <v>0</v>
      </c>
      <c r="G189" s="104"/>
      <c r="H189" s="49">
        <f t="shared" si="26"/>
        <v>0</v>
      </c>
      <c r="I189" s="48" t="str">
        <f t="shared" si="27"/>
        <v>-</v>
      </c>
    </row>
    <row r="190" spans="1:9" ht="20.100000000000001" customHeight="1" x14ac:dyDescent="0.35">
      <c r="A190" s="46">
        <v>10</v>
      </c>
      <c r="B190" s="47" t="str">
        <f>เตรียมข้อมูล!C17&amp;เตรียมข้อมูล!D17&amp;" "&amp;เตรียมข้อมูล!E17</f>
        <v xml:space="preserve"> </v>
      </c>
      <c r="C190" s="104"/>
      <c r="D190" s="104"/>
      <c r="E190" s="104"/>
      <c r="F190" s="48">
        <f t="shared" si="25"/>
        <v>0</v>
      </c>
      <c r="G190" s="104"/>
      <c r="H190" s="49">
        <f t="shared" si="26"/>
        <v>0</v>
      </c>
      <c r="I190" s="48" t="str">
        <f t="shared" si="27"/>
        <v>-</v>
      </c>
    </row>
    <row r="191" spans="1:9" ht="20.100000000000001" customHeight="1" x14ac:dyDescent="0.35">
      <c r="A191" s="46">
        <v>11</v>
      </c>
      <c r="B191" s="47" t="str">
        <f>เตรียมข้อมูล!C18&amp;เตรียมข้อมูล!D18&amp;" "&amp;เตรียมข้อมูล!E18</f>
        <v xml:space="preserve"> </v>
      </c>
      <c r="C191" s="104"/>
      <c r="D191" s="104"/>
      <c r="E191" s="104"/>
      <c r="F191" s="48">
        <f t="shared" si="25"/>
        <v>0</v>
      </c>
      <c r="G191" s="104"/>
      <c r="H191" s="49">
        <f t="shared" si="26"/>
        <v>0</v>
      </c>
      <c r="I191" s="48" t="str">
        <f t="shared" si="27"/>
        <v>-</v>
      </c>
    </row>
    <row r="192" spans="1:9" ht="20.100000000000001" customHeight="1" x14ac:dyDescent="0.35">
      <c r="A192" s="46">
        <v>12</v>
      </c>
      <c r="B192" s="47" t="str">
        <f>เตรียมข้อมูล!C19&amp;เตรียมข้อมูล!D19&amp;" "&amp;เตรียมข้อมูล!E19</f>
        <v xml:space="preserve"> </v>
      </c>
      <c r="C192" s="104"/>
      <c r="D192" s="104"/>
      <c r="E192" s="104"/>
      <c r="F192" s="48">
        <f t="shared" si="25"/>
        <v>0</v>
      </c>
      <c r="G192" s="104"/>
      <c r="H192" s="49">
        <f t="shared" si="26"/>
        <v>0</v>
      </c>
      <c r="I192" s="48" t="str">
        <f t="shared" si="27"/>
        <v>-</v>
      </c>
    </row>
    <row r="193" spans="1:9" ht="20.100000000000001" customHeight="1" x14ac:dyDescent="0.35">
      <c r="A193" s="46">
        <v>13</v>
      </c>
      <c r="B193" s="47" t="str">
        <f>เตรียมข้อมูล!C20&amp;เตรียมข้อมูล!D20&amp;" "&amp;เตรียมข้อมูล!E20</f>
        <v xml:space="preserve"> </v>
      </c>
      <c r="C193" s="104"/>
      <c r="D193" s="104"/>
      <c r="E193" s="104"/>
      <c r="F193" s="48">
        <f t="shared" si="25"/>
        <v>0</v>
      </c>
      <c r="G193" s="104"/>
      <c r="H193" s="49">
        <f t="shared" si="26"/>
        <v>0</v>
      </c>
      <c r="I193" s="48" t="str">
        <f t="shared" si="27"/>
        <v>-</v>
      </c>
    </row>
    <row r="194" spans="1:9" ht="20.100000000000001" customHeight="1" x14ac:dyDescent="0.35">
      <c r="A194" s="46">
        <v>14</v>
      </c>
      <c r="B194" s="47" t="str">
        <f>เตรียมข้อมูล!C21&amp;เตรียมข้อมูล!D21&amp;" "&amp;เตรียมข้อมูล!E21</f>
        <v xml:space="preserve"> </v>
      </c>
      <c r="C194" s="104"/>
      <c r="D194" s="104"/>
      <c r="E194" s="104"/>
      <c r="F194" s="48">
        <f t="shared" si="25"/>
        <v>0</v>
      </c>
      <c r="G194" s="104"/>
      <c r="H194" s="49">
        <f t="shared" si="26"/>
        <v>0</v>
      </c>
      <c r="I194" s="48" t="str">
        <f t="shared" si="27"/>
        <v>-</v>
      </c>
    </row>
    <row r="195" spans="1:9" ht="20.100000000000001" customHeight="1" x14ac:dyDescent="0.35">
      <c r="A195" s="46">
        <v>15</v>
      </c>
      <c r="B195" s="47" t="str">
        <f>เตรียมข้อมูล!C22&amp;เตรียมข้อมูล!D22&amp;" "&amp;เตรียมข้อมูล!E22</f>
        <v xml:space="preserve"> </v>
      </c>
      <c r="C195" s="104"/>
      <c r="D195" s="104"/>
      <c r="E195" s="104"/>
      <c r="F195" s="48">
        <f t="shared" si="25"/>
        <v>0</v>
      </c>
      <c r="G195" s="104"/>
      <c r="H195" s="49">
        <f t="shared" si="26"/>
        <v>0</v>
      </c>
      <c r="I195" s="48" t="str">
        <f t="shared" si="27"/>
        <v>-</v>
      </c>
    </row>
    <row r="196" spans="1:9" ht="20.100000000000001" customHeight="1" x14ac:dyDescent="0.35">
      <c r="A196" s="46">
        <v>16</v>
      </c>
      <c r="B196" s="47" t="str">
        <f>เตรียมข้อมูล!C23&amp;เตรียมข้อมูล!D23&amp;" "&amp;เตรียมข้อมูล!E23</f>
        <v xml:space="preserve"> </v>
      </c>
      <c r="C196" s="104"/>
      <c r="D196" s="104"/>
      <c r="E196" s="104"/>
      <c r="F196" s="48">
        <f t="shared" si="25"/>
        <v>0</v>
      </c>
      <c r="G196" s="104"/>
      <c r="H196" s="49">
        <f t="shared" si="26"/>
        <v>0</v>
      </c>
      <c r="I196" s="48" t="str">
        <f t="shared" si="27"/>
        <v>-</v>
      </c>
    </row>
    <row r="197" spans="1:9" ht="20.100000000000001" customHeight="1" x14ac:dyDescent="0.35">
      <c r="A197" s="46">
        <v>17</v>
      </c>
      <c r="B197" s="47" t="str">
        <f>เตรียมข้อมูล!C24&amp;เตรียมข้อมูล!D24&amp;" "&amp;เตรียมข้อมูล!E24</f>
        <v xml:space="preserve"> </v>
      </c>
      <c r="C197" s="104"/>
      <c r="D197" s="104"/>
      <c r="E197" s="104"/>
      <c r="F197" s="48">
        <f t="shared" si="25"/>
        <v>0</v>
      </c>
      <c r="G197" s="104"/>
      <c r="H197" s="49">
        <f t="shared" si="26"/>
        <v>0</v>
      </c>
      <c r="I197" s="48" t="str">
        <f t="shared" si="27"/>
        <v>-</v>
      </c>
    </row>
    <row r="198" spans="1:9" ht="20.100000000000001" customHeight="1" x14ac:dyDescent="0.35">
      <c r="A198" s="46">
        <v>18</v>
      </c>
      <c r="B198" s="47" t="str">
        <f>เตรียมข้อมูล!C25&amp;เตรียมข้อมูล!D25&amp;" "&amp;เตรียมข้อมูล!E25</f>
        <v xml:space="preserve"> </v>
      </c>
      <c r="C198" s="104"/>
      <c r="D198" s="104"/>
      <c r="E198" s="104"/>
      <c r="F198" s="48">
        <f t="shared" si="25"/>
        <v>0</v>
      </c>
      <c r="G198" s="104"/>
      <c r="H198" s="49">
        <f t="shared" si="26"/>
        <v>0</v>
      </c>
      <c r="I198" s="48" t="str">
        <f t="shared" si="27"/>
        <v>-</v>
      </c>
    </row>
    <row r="199" spans="1:9" ht="20.100000000000001" customHeight="1" x14ac:dyDescent="0.35">
      <c r="A199" s="46">
        <v>19</v>
      </c>
      <c r="B199" s="47" t="str">
        <f>เตรียมข้อมูล!C26&amp;เตรียมข้อมูล!D26&amp;" "&amp;เตรียมข้อมูล!E26</f>
        <v xml:space="preserve"> </v>
      </c>
      <c r="C199" s="104"/>
      <c r="D199" s="104"/>
      <c r="E199" s="104"/>
      <c r="F199" s="48">
        <f t="shared" si="25"/>
        <v>0</v>
      </c>
      <c r="G199" s="104"/>
      <c r="H199" s="49">
        <f t="shared" si="26"/>
        <v>0</v>
      </c>
      <c r="I199" s="48" t="str">
        <f t="shared" si="27"/>
        <v>-</v>
      </c>
    </row>
    <row r="200" spans="1:9" ht="20.100000000000001" customHeight="1" x14ac:dyDescent="0.35">
      <c r="A200" s="46">
        <v>20</v>
      </c>
      <c r="B200" s="47" t="str">
        <f>เตรียมข้อมูล!C27&amp;เตรียมข้อมูล!D27&amp;" "&amp;เตรียมข้อมูล!E27</f>
        <v xml:space="preserve"> </v>
      </c>
      <c r="C200" s="104"/>
      <c r="D200" s="104"/>
      <c r="E200" s="104"/>
      <c r="F200" s="48">
        <f t="shared" si="25"/>
        <v>0</v>
      </c>
      <c r="G200" s="104"/>
      <c r="H200" s="49">
        <f t="shared" si="26"/>
        <v>0</v>
      </c>
      <c r="I200" s="48" t="str">
        <f t="shared" si="27"/>
        <v>-</v>
      </c>
    </row>
    <row r="201" spans="1:9" ht="20.100000000000001" customHeight="1" x14ac:dyDescent="0.35">
      <c r="A201" s="46">
        <v>21</v>
      </c>
      <c r="B201" s="47" t="str">
        <f>เตรียมข้อมูล!C28&amp;เตรียมข้อมูล!D28&amp;" "&amp;เตรียมข้อมูล!E28</f>
        <v xml:space="preserve"> </v>
      </c>
      <c r="C201" s="104"/>
      <c r="D201" s="104"/>
      <c r="E201" s="104"/>
      <c r="F201" s="48">
        <f t="shared" si="25"/>
        <v>0</v>
      </c>
      <c r="G201" s="104"/>
      <c r="H201" s="49">
        <f t="shared" si="26"/>
        <v>0</v>
      </c>
      <c r="I201" s="48" t="str">
        <f t="shared" si="27"/>
        <v>-</v>
      </c>
    </row>
    <row r="202" spans="1:9" ht="20.100000000000001" customHeight="1" x14ac:dyDescent="0.35">
      <c r="A202" s="46">
        <v>22</v>
      </c>
      <c r="B202" s="47" t="str">
        <f>เตรียมข้อมูล!C29&amp;เตรียมข้อมูล!D29&amp;" "&amp;เตรียมข้อมูล!E29</f>
        <v xml:space="preserve"> </v>
      </c>
      <c r="C202" s="104"/>
      <c r="D202" s="104"/>
      <c r="E202" s="104"/>
      <c r="F202" s="48">
        <f t="shared" si="25"/>
        <v>0</v>
      </c>
      <c r="G202" s="104"/>
      <c r="H202" s="49">
        <f t="shared" si="26"/>
        <v>0</v>
      </c>
      <c r="I202" s="48" t="str">
        <f t="shared" si="27"/>
        <v>-</v>
      </c>
    </row>
    <row r="203" spans="1:9" ht="20.100000000000001" customHeight="1" x14ac:dyDescent="0.35">
      <c r="A203" s="46">
        <v>23</v>
      </c>
      <c r="B203" s="47" t="str">
        <f>เตรียมข้อมูล!C30&amp;เตรียมข้อมูล!D30&amp;" "&amp;เตรียมข้อมูล!E30</f>
        <v xml:space="preserve"> </v>
      </c>
      <c r="C203" s="104"/>
      <c r="D203" s="104"/>
      <c r="E203" s="104"/>
      <c r="F203" s="48">
        <f t="shared" si="25"/>
        <v>0</v>
      </c>
      <c r="G203" s="104"/>
      <c r="H203" s="49">
        <f t="shared" si="26"/>
        <v>0</v>
      </c>
      <c r="I203" s="48" t="str">
        <f t="shared" si="27"/>
        <v>-</v>
      </c>
    </row>
    <row r="204" spans="1:9" ht="20.100000000000001" customHeight="1" x14ac:dyDescent="0.35">
      <c r="A204" s="46">
        <v>24</v>
      </c>
      <c r="B204" s="47" t="str">
        <f>เตรียมข้อมูล!C31&amp;เตรียมข้อมูล!D31&amp;" "&amp;เตรียมข้อมูล!E31</f>
        <v xml:space="preserve"> </v>
      </c>
      <c r="C204" s="104"/>
      <c r="D204" s="104"/>
      <c r="E204" s="104"/>
      <c r="F204" s="48">
        <f t="shared" si="25"/>
        <v>0</v>
      </c>
      <c r="G204" s="104"/>
      <c r="H204" s="49">
        <f t="shared" si="26"/>
        <v>0</v>
      </c>
      <c r="I204" s="48" t="str">
        <f t="shared" si="27"/>
        <v>-</v>
      </c>
    </row>
    <row r="205" spans="1:9" ht="20.100000000000001" customHeight="1" x14ac:dyDescent="0.35">
      <c r="A205" s="46">
        <v>25</v>
      </c>
      <c r="B205" s="47" t="str">
        <f>เตรียมข้อมูล!C32&amp;เตรียมข้อมูล!D32&amp;" "&amp;เตรียมข้อมูล!E32</f>
        <v xml:space="preserve"> </v>
      </c>
      <c r="C205" s="104"/>
      <c r="D205" s="104"/>
      <c r="E205" s="104"/>
      <c r="F205" s="48">
        <f t="shared" si="25"/>
        <v>0</v>
      </c>
      <c r="G205" s="104"/>
      <c r="H205" s="49">
        <f t="shared" si="26"/>
        <v>0</v>
      </c>
      <c r="I205" s="48" t="str">
        <f t="shared" si="27"/>
        <v>-</v>
      </c>
    </row>
    <row r="206" spans="1:9" ht="20.100000000000001" customHeight="1" x14ac:dyDescent="0.35">
      <c r="A206" s="136" t="s">
        <v>21</v>
      </c>
      <c r="B206" s="136"/>
      <c r="C206" s="49">
        <f>SUM(C181:C205)</f>
        <v>0</v>
      </c>
      <c r="D206" s="49">
        <f t="shared" ref="D206:H206" si="28">SUM(D181:D205)</f>
        <v>0</v>
      </c>
      <c r="E206" s="49">
        <f t="shared" si="28"/>
        <v>0</v>
      </c>
      <c r="F206" s="49">
        <f t="shared" si="28"/>
        <v>0</v>
      </c>
      <c r="G206" s="49">
        <f t="shared" si="28"/>
        <v>0</v>
      </c>
      <c r="H206" s="49">
        <f t="shared" si="28"/>
        <v>0</v>
      </c>
      <c r="I206" s="48" t="s">
        <v>23</v>
      </c>
    </row>
    <row r="207" spans="1:9" ht="20.100000000000001" customHeight="1" x14ac:dyDescent="0.35">
      <c r="A207" s="136" t="s">
        <v>22</v>
      </c>
      <c r="B207" s="136"/>
      <c r="C207" s="50" t="e">
        <f>C206/(C180*COUNTIF(C181:C205,"&gt;0"))*100</f>
        <v>#DIV/0!</v>
      </c>
      <c r="D207" s="50" t="e">
        <f t="shared" ref="D207:H207" si="29">D206/(D180*COUNTIF(D181:D205,"&gt;0"))*100</f>
        <v>#DIV/0!</v>
      </c>
      <c r="E207" s="50" t="e">
        <f t="shared" si="29"/>
        <v>#DIV/0!</v>
      </c>
      <c r="F207" s="50" t="e">
        <f t="shared" si="29"/>
        <v>#DIV/0!</v>
      </c>
      <c r="G207" s="50" t="e">
        <f t="shared" si="29"/>
        <v>#DIV/0!</v>
      </c>
      <c r="H207" s="50" t="e">
        <f t="shared" si="29"/>
        <v>#DIV/0!</v>
      </c>
      <c r="I207" s="48" t="s">
        <v>23</v>
      </c>
    </row>
    <row r="209" spans="1:9" ht="20.100000000000001" customHeight="1" x14ac:dyDescent="0.35">
      <c r="A209" s="137" t="s">
        <v>15</v>
      </c>
      <c r="B209" s="137"/>
      <c r="D209" s="137" t="s">
        <v>110</v>
      </c>
      <c r="E209" s="137"/>
      <c r="F209" s="137"/>
      <c r="G209" s="137"/>
      <c r="H209" s="137"/>
    </row>
    <row r="210" spans="1:9" ht="20.100000000000001" customHeight="1" x14ac:dyDescent="0.35">
      <c r="A210" s="137" t="str">
        <f>"("&amp;(ข้อมูลครูผู้สอน!$D$11)&amp;")"</f>
        <v>(ยังไม่ระบุ)</v>
      </c>
      <c r="B210" s="137"/>
      <c r="D210" s="137" t="str">
        <f>"("&amp;(เตรียมข้อมูล!$E$4)&amp;")"</f>
        <v>(นางประไพพรรณ วรนาม)</v>
      </c>
      <c r="E210" s="137"/>
      <c r="F210" s="137"/>
      <c r="G210" s="137"/>
      <c r="H210" s="137"/>
    </row>
    <row r="211" spans="1:9" ht="24.95" customHeight="1" x14ac:dyDescent="0.35">
      <c r="A211" s="131"/>
      <c r="B211" s="39" t="str">
        <f>"โรงเรียน"&amp;เตรียมข้อมูล!$E$2</f>
        <v>โรงเรียนห้วยทรายวิทยา</v>
      </c>
      <c r="C211" s="45" t="str">
        <f>"ตารางคะแนนรายวิชา "&amp;ข้อมูลครูผู้สอน!$B$12</f>
        <v>ตารางคะแนนรายวิชา ศิลปะ-ดนตรี</v>
      </c>
    </row>
    <row r="212" spans="1:9" ht="24.95" customHeight="1" x14ac:dyDescent="0.35">
      <c r="A212" s="131"/>
      <c r="B212" s="42" t="s">
        <v>19</v>
      </c>
      <c r="C212" s="43" t="str">
        <f>เตรียมข้อมูล!$E$1</f>
        <v>ยังไม่ระบุ</v>
      </c>
    </row>
    <row r="213" spans="1:9" ht="24.95" customHeight="1" x14ac:dyDescent="0.35">
      <c r="A213" s="132"/>
      <c r="B213" s="42" t="s">
        <v>25</v>
      </c>
      <c r="C213" s="44" t="str">
        <f>"ปีการศึกษา"&amp;" "&amp;(เตรียมข้อมูล!$E$6)</f>
        <v>ปีการศึกษา ยังไม่ระบุ</v>
      </c>
      <c r="F213" s="45"/>
    </row>
    <row r="214" spans="1:9" ht="112.5" customHeight="1" x14ac:dyDescent="0.35">
      <c r="A214" s="133" t="s">
        <v>0</v>
      </c>
      <c r="B214" s="133" t="s">
        <v>36</v>
      </c>
      <c r="C214" s="102" t="s">
        <v>6</v>
      </c>
      <c r="D214" s="102" t="s">
        <v>7</v>
      </c>
      <c r="E214" s="102" t="s">
        <v>8</v>
      </c>
      <c r="F214" s="102" t="s">
        <v>9</v>
      </c>
      <c r="G214" s="102" t="s">
        <v>10</v>
      </c>
      <c r="H214" s="102" t="s">
        <v>11</v>
      </c>
      <c r="I214" s="134" t="s">
        <v>12</v>
      </c>
    </row>
    <row r="215" spans="1:9" ht="20.100000000000001" customHeight="1" x14ac:dyDescent="0.35">
      <c r="A215" s="133"/>
      <c r="B215" s="133"/>
      <c r="C215" s="100">
        <v>30</v>
      </c>
      <c r="D215" s="100">
        <v>20</v>
      </c>
      <c r="E215" s="100">
        <v>20</v>
      </c>
      <c r="F215" s="100">
        <v>70</v>
      </c>
      <c r="G215" s="100">
        <v>30</v>
      </c>
      <c r="H215" s="100">
        <v>100</v>
      </c>
      <c r="I215" s="135"/>
    </row>
    <row r="216" spans="1:9" ht="20.100000000000001" customHeight="1" x14ac:dyDescent="0.35">
      <c r="A216" s="46">
        <v>1</v>
      </c>
      <c r="B216" s="47" t="str">
        <f>เตรียมข้อมูล!C8&amp;เตรียมข้อมูล!D8&amp;" "&amp;เตรียมข้อมูล!E8</f>
        <v xml:space="preserve"> </v>
      </c>
      <c r="C216" s="104"/>
      <c r="D216" s="104"/>
      <c r="E216" s="104"/>
      <c r="F216" s="48">
        <f>SUM(C216:E216)</f>
        <v>0</v>
      </c>
      <c r="G216" s="104"/>
      <c r="H216" s="49">
        <f>SUM(F216:G216)</f>
        <v>0</v>
      </c>
      <c r="I216" s="48" t="str">
        <f>IF(H216&gt;=80,"4",IF(H216&gt;=75,"3.5",IF(H216&gt;=70,"3", IF(H216&gt;=65,"2.5", IF(H216&gt;=60,"2", IF(H216&gt;=55,"1.5", IF(H216&gt;=50,"1", IF(H216&lt;=49,"-"))))))))</f>
        <v>-</v>
      </c>
    </row>
    <row r="217" spans="1:9" ht="20.100000000000001" customHeight="1" x14ac:dyDescent="0.35">
      <c r="A217" s="46">
        <v>2</v>
      </c>
      <c r="B217" s="47" t="str">
        <f>เตรียมข้อมูล!C9&amp;เตรียมข้อมูล!D9&amp;" "&amp;เตรียมข้อมูล!E9</f>
        <v xml:space="preserve"> </v>
      </c>
      <c r="C217" s="104"/>
      <c r="D217" s="104"/>
      <c r="E217" s="104"/>
      <c r="F217" s="48">
        <f t="shared" ref="F217:F240" si="30">SUM(C217:E217)</f>
        <v>0</v>
      </c>
      <c r="G217" s="104"/>
      <c r="H217" s="49">
        <f t="shared" ref="H217:H240" si="31">SUM(F217:G217)</f>
        <v>0</v>
      </c>
      <c r="I217" s="48" t="str">
        <f t="shared" ref="I217:I240" si="32">IF(H217&gt;=80,"4",IF(H217&gt;=75,"3.5",IF(H217&gt;=70,"3", IF(H217&gt;=65,"2.5", IF(H217&gt;=60,"2", IF(H217&gt;=55,"1.5", IF(H217&gt;=50,"1", IF(H217&lt;=49,"-"))))))))</f>
        <v>-</v>
      </c>
    </row>
    <row r="218" spans="1:9" ht="20.100000000000001" customHeight="1" x14ac:dyDescent="0.35">
      <c r="A218" s="46">
        <v>3</v>
      </c>
      <c r="B218" s="47" t="str">
        <f>เตรียมข้อมูล!C10&amp;เตรียมข้อมูล!D10&amp;" "&amp;เตรียมข้อมูล!E10</f>
        <v xml:space="preserve"> </v>
      </c>
      <c r="C218" s="104"/>
      <c r="D218" s="104"/>
      <c r="E218" s="104"/>
      <c r="F218" s="48">
        <f t="shared" si="30"/>
        <v>0</v>
      </c>
      <c r="G218" s="104"/>
      <c r="H218" s="49">
        <f t="shared" si="31"/>
        <v>0</v>
      </c>
      <c r="I218" s="48" t="str">
        <f t="shared" si="32"/>
        <v>-</v>
      </c>
    </row>
    <row r="219" spans="1:9" ht="20.100000000000001" customHeight="1" x14ac:dyDescent="0.35">
      <c r="A219" s="46">
        <v>4</v>
      </c>
      <c r="B219" s="47" t="str">
        <f>เตรียมข้อมูล!C11&amp;เตรียมข้อมูล!D11&amp;" "&amp;เตรียมข้อมูล!E11</f>
        <v xml:space="preserve"> </v>
      </c>
      <c r="C219" s="104"/>
      <c r="D219" s="104"/>
      <c r="E219" s="104"/>
      <c r="F219" s="48">
        <f t="shared" si="30"/>
        <v>0</v>
      </c>
      <c r="G219" s="104"/>
      <c r="H219" s="49">
        <f t="shared" si="31"/>
        <v>0</v>
      </c>
      <c r="I219" s="48" t="str">
        <f t="shared" si="32"/>
        <v>-</v>
      </c>
    </row>
    <row r="220" spans="1:9" ht="20.100000000000001" customHeight="1" x14ac:dyDescent="0.35">
      <c r="A220" s="46">
        <v>5</v>
      </c>
      <c r="B220" s="47" t="str">
        <f>เตรียมข้อมูล!C12&amp;เตรียมข้อมูล!D12&amp;" "&amp;เตรียมข้อมูล!E12</f>
        <v xml:space="preserve"> </v>
      </c>
      <c r="C220" s="104"/>
      <c r="D220" s="104"/>
      <c r="E220" s="104"/>
      <c r="F220" s="48">
        <f t="shared" si="30"/>
        <v>0</v>
      </c>
      <c r="G220" s="104"/>
      <c r="H220" s="49">
        <f t="shared" si="31"/>
        <v>0</v>
      </c>
      <c r="I220" s="48" t="str">
        <f t="shared" si="32"/>
        <v>-</v>
      </c>
    </row>
    <row r="221" spans="1:9" ht="20.100000000000001" customHeight="1" x14ac:dyDescent="0.35">
      <c r="A221" s="46">
        <v>6</v>
      </c>
      <c r="B221" s="47" t="str">
        <f>เตรียมข้อมูล!C13&amp;เตรียมข้อมูล!D13&amp;" "&amp;เตรียมข้อมูล!E13</f>
        <v xml:space="preserve"> </v>
      </c>
      <c r="C221" s="104"/>
      <c r="D221" s="104"/>
      <c r="E221" s="104"/>
      <c r="F221" s="48">
        <f t="shared" si="30"/>
        <v>0</v>
      </c>
      <c r="G221" s="104"/>
      <c r="H221" s="49">
        <f t="shared" si="31"/>
        <v>0</v>
      </c>
      <c r="I221" s="48" t="str">
        <f t="shared" si="32"/>
        <v>-</v>
      </c>
    </row>
    <row r="222" spans="1:9" ht="20.100000000000001" customHeight="1" x14ac:dyDescent="0.35">
      <c r="A222" s="46">
        <v>7</v>
      </c>
      <c r="B222" s="47" t="str">
        <f>เตรียมข้อมูล!C14&amp;เตรียมข้อมูล!D14&amp;" "&amp;เตรียมข้อมูล!E14</f>
        <v xml:space="preserve"> </v>
      </c>
      <c r="C222" s="104"/>
      <c r="D222" s="104"/>
      <c r="E222" s="104"/>
      <c r="F222" s="48">
        <f t="shared" si="30"/>
        <v>0</v>
      </c>
      <c r="G222" s="104"/>
      <c r="H222" s="49">
        <f t="shared" si="31"/>
        <v>0</v>
      </c>
      <c r="I222" s="48" t="str">
        <f t="shared" si="32"/>
        <v>-</v>
      </c>
    </row>
    <row r="223" spans="1:9" ht="20.100000000000001" customHeight="1" x14ac:dyDescent="0.35">
      <c r="A223" s="46">
        <v>8</v>
      </c>
      <c r="B223" s="47" t="str">
        <f>เตรียมข้อมูล!C15&amp;เตรียมข้อมูล!D15&amp;" "&amp;เตรียมข้อมูล!E15</f>
        <v xml:space="preserve"> </v>
      </c>
      <c r="C223" s="104"/>
      <c r="D223" s="104"/>
      <c r="E223" s="104"/>
      <c r="F223" s="48">
        <f t="shared" si="30"/>
        <v>0</v>
      </c>
      <c r="G223" s="104"/>
      <c r="H223" s="49">
        <f t="shared" si="31"/>
        <v>0</v>
      </c>
      <c r="I223" s="48" t="str">
        <f t="shared" si="32"/>
        <v>-</v>
      </c>
    </row>
    <row r="224" spans="1:9" ht="20.100000000000001" customHeight="1" x14ac:dyDescent="0.35">
      <c r="A224" s="46">
        <v>9</v>
      </c>
      <c r="B224" s="47" t="str">
        <f>เตรียมข้อมูล!C16&amp;เตรียมข้อมูล!D16&amp;" "&amp;เตรียมข้อมูล!E16</f>
        <v xml:space="preserve"> </v>
      </c>
      <c r="C224" s="104"/>
      <c r="D224" s="104"/>
      <c r="E224" s="104"/>
      <c r="F224" s="48">
        <f t="shared" si="30"/>
        <v>0</v>
      </c>
      <c r="G224" s="104"/>
      <c r="H224" s="49">
        <f t="shared" si="31"/>
        <v>0</v>
      </c>
      <c r="I224" s="48" t="str">
        <f t="shared" si="32"/>
        <v>-</v>
      </c>
    </row>
    <row r="225" spans="1:9" ht="20.100000000000001" customHeight="1" x14ac:dyDescent="0.35">
      <c r="A225" s="46">
        <v>10</v>
      </c>
      <c r="B225" s="47" t="str">
        <f>เตรียมข้อมูล!C17&amp;เตรียมข้อมูล!D17&amp;" "&amp;เตรียมข้อมูล!E17</f>
        <v xml:space="preserve"> </v>
      </c>
      <c r="C225" s="104"/>
      <c r="D225" s="104"/>
      <c r="E225" s="104"/>
      <c r="F225" s="48">
        <f t="shared" si="30"/>
        <v>0</v>
      </c>
      <c r="G225" s="104"/>
      <c r="H225" s="49">
        <f t="shared" si="31"/>
        <v>0</v>
      </c>
      <c r="I225" s="48" t="str">
        <f t="shared" si="32"/>
        <v>-</v>
      </c>
    </row>
    <row r="226" spans="1:9" ht="20.100000000000001" customHeight="1" x14ac:dyDescent="0.35">
      <c r="A226" s="46">
        <v>11</v>
      </c>
      <c r="B226" s="47" t="str">
        <f>เตรียมข้อมูล!C18&amp;เตรียมข้อมูล!D18&amp;" "&amp;เตรียมข้อมูล!E18</f>
        <v xml:space="preserve"> </v>
      </c>
      <c r="C226" s="104"/>
      <c r="D226" s="104"/>
      <c r="E226" s="104"/>
      <c r="F226" s="48">
        <f t="shared" si="30"/>
        <v>0</v>
      </c>
      <c r="G226" s="104"/>
      <c r="H226" s="49">
        <f t="shared" si="31"/>
        <v>0</v>
      </c>
      <c r="I226" s="48" t="str">
        <f t="shared" si="32"/>
        <v>-</v>
      </c>
    </row>
    <row r="227" spans="1:9" ht="20.100000000000001" customHeight="1" x14ac:dyDescent="0.35">
      <c r="A227" s="46">
        <v>12</v>
      </c>
      <c r="B227" s="47" t="str">
        <f>เตรียมข้อมูล!C19&amp;เตรียมข้อมูล!D19&amp;" "&amp;เตรียมข้อมูล!E19</f>
        <v xml:space="preserve"> </v>
      </c>
      <c r="C227" s="104"/>
      <c r="D227" s="104"/>
      <c r="E227" s="104"/>
      <c r="F227" s="48">
        <f t="shared" si="30"/>
        <v>0</v>
      </c>
      <c r="G227" s="104"/>
      <c r="H227" s="49">
        <f t="shared" si="31"/>
        <v>0</v>
      </c>
      <c r="I227" s="48" t="str">
        <f t="shared" si="32"/>
        <v>-</v>
      </c>
    </row>
    <row r="228" spans="1:9" ht="20.100000000000001" customHeight="1" x14ac:dyDescent="0.35">
      <c r="A228" s="46">
        <v>13</v>
      </c>
      <c r="B228" s="47" t="str">
        <f>เตรียมข้อมูล!C20&amp;เตรียมข้อมูล!D20&amp;" "&amp;เตรียมข้อมูล!E20</f>
        <v xml:space="preserve"> </v>
      </c>
      <c r="C228" s="104"/>
      <c r="D228" s="104"/>
      <c r="E228" s="104"/>
      <c r="F228" s="48">
        <f t="shared" si="30"/>
        <v>0</v>
      </c>
      <c r="G228" s="104"/>
      <c r="H228" s="49">
        <f t="shared" si="31"/>
        <v>0</v>
      </c>
      <c r="I228" s="48" t="str">
        <f t="shared" si="32"/>
        <v>-</v>
      </c>
    </row>
    <row r="229" spans="1:9" ht="20.100000000000001" customHeight="1" x14ac:dyDescent="0.35">
      <c r="A229" s="46">
        <v>14</v>
      </c>
      <c r="B229" s="47" t="str">
        <f>เตรียมข้อมูล!C21&amp;เตรียมข้อมูล!D21&amp;" "&amp;เตรียมข้อมูล!E21</f>
        <v xml:space="preserve"> </v>
      </c>
      <c r="C229" s="104"/>
      <c r="D229" s="104"/>
      <c r="E229" s="104"/>
      <c r="F229" s="48">
        <f t="shared" si="30"/>
        <v>0</v>
      </c>
      <c r="G229" s="104"/>
      <c r="H229" s="49">
        <f t="shared" si="31"/>
        <v>0</v>
      </c>
      <c r="I229" s="48" t="str">
        <f t="shared" si="32"/>
        <v>-</v>
      </c>
    </row>
    <row r="230" spans="1:9" ht="20.100000000000001" customHeight="1" x14ac:dyDescent="0.35">
      <c r="A230" s="46">
        <v>15</v>
      </c>
      <c r="B230" s="47" t="str">
        <f>เตรียมข้อมูล!C22&amp;เตรียมข้อมูล!D22&amp;" "&amp;เตรียมข้อมูล!E22</f>
        <v xml:space="preserve"> </v>
      </c>
      <c r="C230" s="104"/>
      <c r="D230" s="104"/>
      <c r="E230" s="104"/>
      <c r="F230" s="48">
        <f t="shared" si="30"/>
        <v>0</v>
      </c>
      <c r="G230" s="104"/>
      <c r="H230" s="49">
        <f t="shared" si="31"/>
        <v>0</v>
      </c>
      <c r="I230" s="48" t="str">
        <f t="shared" si="32"/>
        <v>-</v>
      </c>
    </row>
    <row r="231" spans="1:9" ht="20.100000000000001" customHeight="1" x14ac:dyDescent="0.35">
      <c r="A231" s="46">
        <v>16</v>
      </c>
      <c r="B231" s="47" t="str">
        <f>เตรียมข้อมูล!C23&amp;เตรียมข้อมูล!D23&amp;" "&amp;เตรียมข้อมูล!E23</f>
        <v xml:space="preserve"> </v>
      </c>
      <c r="C231" s="104"/>
      <c r="D231" s="104"/>
      <c r="E231" s="104"/>
      <c r="F231" s="48">
        <f t="shared" si="30"/>
        <v>0</v>
      </c>
      <c r="G231" s="104"/>
      <c r="H231" s="49">
        <f t="shared" si="31"/>
        <v>0</v>
      </c>
      <c r="I231" s="48" t="str">
        <f t="shared" si="32"/>
        <v>-</v>
      </c>
    </row>
    <row r="232" spans="1:9" ht="20.100000000000001" customHeight="1" x14ac:dyDescent="0.35">
      <c r="A232" s="46">
        <v>17</v>
      </c>
      <c r="B232" s="47" t="str">
        <f>เตรียมข้อมูล!C24&amp;เตรียมข้อมูล!D24&amp;" "&amp;เตรียมข้อมูล!E24</f>
        <v xml:space="preserve"> </v>
      </c>
      <c r="C232" s="104"/>
      <c r="D232" s="104"/>
      <c r="E232" s="104"/>
      <c r="F232" s="48">
        <f t="shared" si="30"/>
        <v>0</v>
      </c>
      <c r="G232" s="104"/>
      <c r="H232" s="49">
        <f t="shared" si="31"/>
        <v>0</v>
      </c>
      <c r="I232" s="48" t="str">
        <f t="shared" si="32"/>
        <v>-</v>
      </c>
    </row>
    <row r="233" spans="1:9" ht="20.100000000000001" customHeight="1" x14ac:dyDescent="0.35">
      <c r="A233" s="46">
        <v>18</v>
      </c>
      <c r="B233" s="47" t="str">
        <f>เตรียมข้อมูล!C25&amp;เตรียมข้อมูล!D25&amp;" "&amp;เตรียมข้อมูล!E25</f>
        <v xml:space="preserve"> </v>
      </c>
      <c r="C233" s="104"/>
      <c r="D233" s="104"/>
      <c r="E233" s="104"/>
      <c r="F233" s="48">
        <f t="shared" si="30"/>
        <v>0</v>
      </c>
      <c r="G233" s="104"/>
      <c r="H233" s="49">
        <f t="shared" si="31"/>
        <v>0</v>
      </c>
      <c r="I233" s="48" t="str">
        <f t="shared" si="32"/>
        <v>-</v>
      </c>
    </row>
    <row r="234" spans="1:9" ht="20.100000000000001" customHeight="1" x14ac:dyDescent="0.35">
      <c r="A234" s="46">
        <v>19</v>
      </c>
      <c r="B234" s="47" t="str">
        <f>เตรียมข้อมูล!C26&amp;เตรียมข้อมูล!D26&amp;" "&amp;เตรียมข้อมูล!E26</f>
        <v xml:space="preserve"> </v>
      </c>
      <c r="C234" s="104"/>
      <c r="D234" s="104"/>
      <c r="E234" s="104"/>
      <c r="F234" s="48">
        <f t="shared" si="30"/>
        <v>0</v>
      </c>
      <c r="G234" s="104"/>
      <c r="H234" s="49">
        <f t="shared" si="31"/>
        <v>0</v>
      </c>
      <c r="I234" s="48" t="str">
        <f t="shared" si="32"/>
        <v>-</v>
      </c>
    </row>
    <row r="235" spans="1:9" ht="20.100000000000001" customHeight="1" x14ac:dyDescent="0.35">
      <c r="A235" s="46">
        <v>20</v>
      </c>
      <c r="B235" s="47" t="str">
        <f>เตรียมข้อมูล!C27&amp;เตรียมข้อมูล!D27&amp;" "&amp;เตรียมข้อมูล!E27</f>
        <v xml:space="preserve"> </v>
      </c>
      <c r="C235" s="104"/>
      <c r="D235" s="104"/>
      <c r="E235" s="104"/>
      <c r="F235" s="48">
        <f t="shared" si="30"/>
        <v>0</v>
      </c>
      <c r="G235" s="104"/>
      <c r="H235" s="49">
        <f t="shared" si="31"/>
        <v>0</v>
      </c>
      <c r="I235" s="48" t="str">
        <f t="shared" si="32"/>
        <v>-</v>
      </c>
    </row>
    <row r="236" spans="1:9" ht="20.100000000000001" customHeight="1" x14ac:dyDescent="0.35">
      <c r="A236" s="46">
        <v>21</v>
      </c>
      <c r="B236" s="47" t="str">
        <f>เตรียมข้อมูล!C28&amp;เตรียมข้อมูล!D28&amp;" "&amp;เตรียมข้อมูล!E28</f>
        <v xml:space="preserve"> </v>
      </c>
      <c r="C236" s="104"/>
      <c r="D236" s="104"/>
      <c r="E236" s="104"/>
      <c r="F236" s="48">
        <f t="shared" si="30"/>
        <v>0</v>
      </c>
      <c r="G236" s="104"/>
      <c r="H236" s="49">
        <f t="shared" si="31"/>
        <v>0</v>
      </c>
      <c r="I236" s="48" t="str">
        <f t="shared" si="32"/>
        <v>-</v>
      </c>
    </row>
    <row r="237" spans="1:9" ht="20.100000000000001" customHeight="1" x14ac:dyDescent="0.35">
      <c r="A237" s="46">
        <v>22</v>
      </c>
      <c r="B237" s="47" t="str">
        <f>เตรียมข้อมูล!C29&amp;เตรียมข้อมูล!D29&amp;" "&amp;เตรียมข้อมูล!E29</f>
        <v xml:space="preserve"> </v>
      </c>
      <c r="C237" s="104"/>
      <c r="D237" s="104"/>
      <c r="E237" s="104"/>
      <c r="F237" s="48">
        <f t="shared" si="30"/>
        <v>0</v>
      </c>
      <c r="G237" s="104"/>
      <c r="H237" s="49">
        <f t="shared" si="31"/>
        <v>0</v>
      </c>
      <c r="I237" s="48" t="str">
        <f t="shared" si="32"/>
        <v>-</v>
      </c>
    </row>
    <row r="238" spans="1:9" ht="20.100000000000001" customHeight="1" x14ac:dyDescent="0.35">
      <c r="A238" s="46">
        <v>23</v>
      </c>
      <c r="B238" s="47" t="str">
        <f>เตรียมข้อมูล!C30&amp;เตรียมข้อมูล!D30&amp;" "&amp;เตรียมข้อมูล!E30</f>
        <v xml:space="preserve"> </v>
      </c>
      <c r="C238" s="104"/>
      <c r="D238" s="104"/>
      <c r="E238" s="104"/>
      <c r="F238" s="48">
        <f t="shared" si="30"/>
        <v>0</v>
      </c>
      <c r="G238" s="104"/>
      <c r="H238" s="49">
        <f t="shared" si="31"/>
        <v>0</v>
      </c>
      <c r="I238" s="48" t="str">
        <f t="shared" si="32"/>
        <v>-</v>
      </c>
    </row>
    <row r="239" spans="1:9" ht="20.100000000000001" customHeight="1" x14ac:dyDescent="0.35">
      <c r="A239" s="46">
        <v>24</v>
      </c>
      <c r="B239" s="47" t="str">
        <f>เตรียมข้อมูล!C31&amp;เตรียมข้อมูล!D31&amp;" "&amp;เตรียมข้อมูล!E31</f>
        <v xml:space="preserve"> </v>
      </c>
      <c r="C239" s="104"/>
      <c r="D239" s="104"/>
      <c r="E239" s="104"/>
      <c r="F239" s="48">
        <f t="shared" si="30"/>
        <v>0</v>
      </c>
      <c r="G239" s="104"/>
      <c r="H239" s="49">
        <f t="shared" si="31"/>
        <v>0</v>
      </c>
      <c r="I239" s="48" t="str">
        <f t="shared" si="32"/>
        <v>-</v>
      </c>
    </row>
    <row r="240" spans="1:9" ht="20.100000000000001" customHeight="1" x14ac:dyDescent="0.35">
      <c r="A240" s="46">
        <v>25</v>
      </c>
      <c r="B240" s="47" t="str">
        <f>เตรียมข้อมูล!C32&amp;เตรียมข้อมูล!D32&amp;" "&amp;เตรียมข้อมูล!E32</f>
        <v xml:space="preserve"> </v>
      </c>
      <c r="C240" s="104"/>
      <c r="D240" s="104"/>
      <c r="E240" s="104"/>
      <c r="F240" s="48">
        <f t="shared" si="30"/>
        <v>0</v>
      </c>
      <c r="G240" s="104"/>
      <c r="H240" s="49">
        <f t="shared" si="31"/>
        <v>0</v>
      </c>
      <c r="I240" s="48" t="str">
        <f t="shared" si="32"/>
        <v>-</v>
      </c>
    </row>
    <row r="241" spans="1:9" ht="20.100000000000001" customHeight="1" x14ac:dyDescent="0.35">
      <c r="A241" s="136" t="s">
        <v>21</v>
      </c>
      <c r="B241" s="136"/>
      <c r="C241" s="49">
        <f>SUM(C216:C240)</f>
        <v>0</v>
      </c>
      <c r="D241" s="49">
        <f t="shared" ref="D241:H241" si="33">SUM(D216:D240)</f>
        <v>0</v>
      </c>
      <c r="E241" s="49">
        <f t="shared" si="33"/>
        <v>0</v>
      </c>
      <c r="F241" s="49">
        <f t="shared" si="33"/>
        <v>0</v>
      </c>
      <c r="G241" s="49">
        <f t="shared" si="33"/>
        <v>0</v>
      </c>
      <c r="H241" s="49">
        <f t="shared" si="33"/>
        <v>0</v>
      </c>
      <c r="I241" s="48" t="s">
        <v>23</v>
      </c>
    </row>
    <row r="242" spans="1:9" ht="20.100000000000001" customHeight="1" x14ac:dyDescent="0.35">
      <c r="A242" s="136" t="s">
        <v>22</v>
      </c>
      <c r="B242" s="136"/>
      <c r="C242" s="50" t="e">
        <f>C241/(C215*COUNTIF(C216:C240,"&gt;0"))*100</f>
        <v>#DIV/0!</v>
      </c>
      <c r="D242" s="50" t="e">
        <f t="shared" ref="D242:H242" si="34">D241/(D215*COUNTIF(D216:D240,"&gt;0"))*100</f>
        <v>#DIV/0!</v>
      </c>
      <c r="E242" s="50" t="e">
        <f t="shared" si="34"/>
        <v>#DIV/0!</v>
      </c>
      <c r="F242" s="50" t="e">
        <f t="shared" si="34"/>
        <v>#DIV/0!</v>
      </c>
      <c r="G242" s="50" t="e">
        <f t="shared" si="34"/>
        <v>#DIV/0!</v>
      </c>
      <c r="H242" s="50" t="e">
        <f t="shared" si="34"/>
        <v>#DIV/0!</v>
      </c>
      <c r="I242" s="48" t="s">
        <v>23</v>
      </c>
    </row>
    <row r="244" spans="1:9" ht="20.100000000000001" customHeight="1" x14ac:dyDescent="0.35">
      <c r="A244" s="137" t="s">
        <v>15</v>
      </c>
      <c r="B244" s="137"/>
      <c r="D244" s="137" t="s">
        <v>110</v>
      </c>
      <c r="E244" s="137"/>
      <c r="F244" s="137"/>
      <c r="G244" s="137"/>
      <c r="H244" s="137"/>
    </row>
    <row r="245" spans="1:9" ht="20.100000000000001" customHeight="1" x14ac:dyDescent="0.35">
      <c r="A245" s="137" t="str">
        <f>"("&amp;(ข้อมูลครูผู้สอน!$D$12)&amp;")"</f>
        <v>(ยังไม่ระบุ)</v>
      </c>
      <c r="B245" s="137"/>
      <c r="D245" s="137" t="str">
        <f>"("&amp;(เตรียมข้อมูล!$E$4)&amp;")"</f>
        <v>(นางประไพพรรณ วรนาม)</v>
      </c>
      <c r="E245" s="137"/>
      <c r="F245" s="137"/>
      <c r="G245" s="137"/>
      <c r="H245" s="137"/>
    </row>
    <row r="246" spans="1:9" ht="24.95" customHeight="1" x14ac:dyDescent="0.35">
      <c r="A246" s="131"/>
      <c r="B246" s="39" t="str">
        <f>"โรงเรียน"&amp;เตรียมข้อมูล!$E$2</f>
        <v>โรงเรียนห้วยทรายวิทยา</v>
      </c>
      <c r="C246" s="45" t="str">
        <f>"ตารางคะแนนรายวิชา "&amp;ข้อมูลครูผู้สอน!$B$13</f>
        <v>ตารางคะแนนรายวิชา การงานอาชีพและเทคโนโลยี</v>
      </c>
    </row>
    <row r="247" spans="1:9" ht="24.95" customHeight="1" x14ac:dyDescent="0.35">
      <c r="A247" s="131"/>
      <c r="B247" s="42" t="s">
        <v>19</v>
      </c>
      <c r="C247" s="43" t="str">
        <f>เตรียมข้อมูล!$E$1</f>
        <v>ยังไม่ระบุ</v>
      </c>
    </row>
    <row r="248" spans="1:9" ht="24.95" customHeight="1" x14ac:dyDescent="0.35">
      <c r="A248" s="132"/>
      <c r="B248" s="42" t="s">
        <v>25</v>
      </c>
      <c r="C248" s="44" t="str">
        <f>"ปีการศึกษา"&amp;" "&amp;(เตรียมข้อมูล!$E$6)</f>
        <v>ปีการศึกษา ยังไม่ระบุ</v>
      </c>
      <c r="F248" s="45"/>
    </row>
    <row r="249" spans="1:9" ht="112.5" customHeight="1" x14ac:dyDescent="0.35">
      <c r="A249" s="133" t="s">
        <v>0</v>
      </c>
      <c r="B249" s="133" t="s">
        <v>36</v>
      </c>
      <c r="C249" s="102" t="s">
        <v>6</v>
      </c>
      <c r="D249" s="102" t="s">
        <v>7</v>
      </c>
      <c r="E249" s="102" t="s">
        <v>8</v>
      </c>
      <c r="F249" s="102" t="s">
        <v>9</v>
      </c>
      <c r="G249" s="102" t="s">
        <v>10</v>
      </c>
      <c r="H249" s="102" t="s">
        <v>11</v>
      </c>
      <c r="I249" s="134" t="s">
        <v>12</v>
      </c>
    </row>
    <row r="250" spans="1:9" ht="20.100000000000001" customHeight="1" x14ac:dyDescent="0.35">
      <c r="A250" s="133"/>
      <c r="B250" s="133"/>
      <c r="C250" s="100">
        <v>30</v>
      </c>
      <c r="D250" s="100">
        <v>20</v>
      </c>
      <c r="E250" s="100">
        <v>20</v>
      </c>
      <c r="F250" s="100">
        <v>70</v>
      </c>
      <c r="G250" s="100">
        <v>30</v>
      </c>
      <c r="H250" s="100">
        <v>100</v>
      </c>
      <c r="I250" s="135"/>
    </row>
    <row r="251" spans="1:9" ht="20.100000000000001" customHeight="1" x14ac:dyDescent="0.35">
      <c r="A251" s="46">
        <v>1</v>
      </c>
      <c r="B251" s="47" t="str">
        <f>เตรียมข้อมูล!C8&amp;เตรียมข้อมูล!D8&amp;" "&amp;เตรียมข้อมูล!E8</f>
        <v xml:space="preserve"> </v>
      </c>
      <c r="C251" s="104"/>
      <c r="D251" s="104"/>
      <c r="E251" s="104"/>
      <c r="F251" s="48">
        <f>SUM(C251:E251)</f>
        <v>0</v>
      </c>
      <c r="G251" s="104"/>
      <c r="H251" s="49">
        <f>SUM(F251:G251)</f>
        <v>0</v>
      </c>
      <c r="I251" s="48" t="str">
        <f>IF(H251&gt;=80,"4",IF(H251&gt;=75,"3.5",IF(H251&gt;=70,"3", IF(H251&gt;=65,"2.5", IF(H251&gt;=60,"2", IF(H251&gt;=55,"1.5", IF(H251&gt;=50,"1", IF(H251&lt;=49,"-"))))))))</f>
        <v>-</v>
      </c>
    </row>
    <row r="252" spans="1:9" ht="20.100000000000001" customHeight="1" x14ac:dyDescent="0.35">
      <c r="A252" s="46">
        <v>2</v>
      </c>
      <c r="B252" s="47" t="str">
        <f>เตรียมข้อมูล!C9&amp;เตรียมข้อมูล!D9&amp;" "&amp;เตรียมข้อมูล!E9</f>
        <v xml:space="preserve"> </v>
      </c>
      <c r="C252" s="104"/>
      <c r="D252" s="104"/>
      <c r="E252" s="104"/>
      <c r="F252" s="48">
        <f t="shared" ref="F252:F275" si="35">SUM(C252:E252)</f>
        <v>0</v>
      </c>
      <c r="G252" s="104"/>
      <c r="H252" s="49">
        <f t="shared" ref="H252:H275" si="36">SUM(F252:G252)</f>
        <v>0</v>
      </c>
      <c r="I252" s="48" t="str">
        <f t="shared" ref="I252:I275" si="37">IF(H252&gt;=80,"4",IF(H252&gt;=75,"3.5",IF(H252&gt;=70,"3", IF(H252&gt;=65,"2.5", IF(H252&gt;=60,"2", IF(H252&gt;=55,"1.5", IF(H252&gt;=50,"1", IF(H252&lt;=49,"-"))))))))</f>
        <v>-</v>
      </c>
    </row>
    <row r="253" spans="1:9" ht="20.100000000000001" customHeight="1" x14ac:dyDescent="0.35">
      <c r="A253" s="46">
        <v>3</v>
      </c>
      <c r="B253" s="47" t="str">
        <f>เตรียมข้อมูล!C10&amp;เตรียมข้อมูล!D10&amp;" "&amp;เตรียมข้อมูล!E10</f>
        <v xml:space="preserve"> </v>
      </c>
      <c r="C253" s="104"/>
      <c r="D253" s="104"/>
      <c r="E253" s="104"/>
      <c r="F253" s="48">
        <f t="shared" si="35"/>
        <v>0</v>
      </c>
      <c r="G253" s="104"/>
      <c r="H253" s="49">
        <f t="shared" si="36"/>
        <v>0</v>
      </c>
      <c r="I253" s="48" t="str">
        <f t="shared" si="37"/>
        <v>-</v>
      </c>
    </row>
    <row r="254" spans="1:9" ht="20.100000000000001" customHeight="1" x14ac:dyDescent="0.35">
      <c r="A254" s="46">
        <v>4</v>
      </c>
      <c r="B254" s="47" t="str">
        <f>เตรียมข้อมูล!C11&amp;เตรียมข้อมูล!D11&amp;" "&amp;เตรียมข้อมูล!E11</f>
        <v xml:space="preserve"> </v>
      </c>
      <c r="C254" s="104"/>
      <c r="D254" s="104"/>
      <c r="E254" s="104"/>
      <c r="F254" s="48">
        <f t="shared" si="35"/>
        <v>0</v>
      </c>
      <c r="G254" s="104"/>
      <c r="H254" s="49">
        <f t="shared" si="36"/>
        <v>0</v>
      </c>
      <c r="I254" s="48" t="str">
        <f t="shared" si="37"/>
        <v>-</v>
      </c>
    </row>
    <row r="255" spans="1:9" ht="20.100000000000001" customHeight="1" x14ac:dyDescent="0.35">
      <c r="A255" s="46">
        <v>5</v>
      </c>
      <c r="B255" s="47" t="str">
        <f>เตรียมข้อมูล!C12&amp;เตรียมข้อมูล!D12&amp;" "&amp;เตรียมข้อมูล!E12</f>
        <v xml:space="preserve"> </v>
      </c>
      <c r="C255" s="104"/>
      <c r="D255" s="104"/>
      <c r="E255" s="104"/>
      <c r="F255" s="48">
        <f t="shared" si="35"/>
        <v>0</v>
      </c>
      <c r="G255" s="104"/>
      <c r="H255" s="49">
        <f t="shared" si="36"/>
        <v>0</v>
      </c>
      <c r="I255" s="48" t="str">
        <f t="shared" si="37"/>
        <v>-</v>
      </c>
    </row>
    <row r="256" spans="1:9" ht="20.100000000000001" customHeight="1" x14ac:dyDescent="0.35">
      <c r="A256" s="46">
        <v>6</v>
      </c>
      <c r="B256" s="47" t="str">
        <f>เตรียมข้อมูล!C13&amp;เตรียมข้อมูล!D13&amp;" "&amp;เตรียมข้อมูล!E13</f>
        <v xml:space="preserve"> </v>
      </c>
      <c r="C256" s="104"/>
      <c r="D256" s="104"/>
      <c r="E256" s="104"/>
      <c r="F256" s="48">
        <f t="shared" si="35"/>
        <v>0</v>
      </c>
      <c r="G256" s="104"/>
      <c r="H256" s="49">
        <f t="shared" si="36"/>
        <v>0</v>
      </c>
      <c r="I256" s="48" t="str">
        <f t="shared" si="37"/>
        <v>-</v>
      </c>
    </row>
    <row r="257" spans="1:9" ht="20.100000000000001" customHeight="1" x14ac:dyDescent="0.35">
      <c r="A257" s="46">
        <v>7</v>
      </c>
      <c r="B257" s="47" t="str">
        <f>เตรียมข้อมูล!C14&amp;เตรียมข้อมูล!D14&amp;" "&amp;เตรียมข้อมูล!E14</f>
        <v xml:space="preserve"> </v>
      </c>
      <c r="C257" s="104"/>
      <c r="D257" s="104"/>
      <c r="E257" s="104"/>
      <c r="F257" s="48">
        <f t="shared" si="35"/>
        <v>0</v>
      </c>
      <c r="G257" s="104"/>
      <c r="H257" s="49">
        <f t="shared" si="36"/>
        <v>0</v>
      </c>
      <c r="I257" s="48" t="str">
        <f t="shared" si="37"/>
        <v>-</v>
      </c>
    </row>
    <row r="258" spans="1:9" ht="20.100000000000001" customHeight="1" x14ac:dyDescent="0.35">
      <c r="A258" s="46">
        <v>8</v>
      </c>
      <c r="B258" s="47" t="str">
        <f>เตรียมข้อมูล!C15&amp;เตรียมข้อมูล!D15&amp;" "&amp;เตรียมข้อมูล!E15</f>
        <v xml:space="preserve"> </v>
      </c>
      <c r="C258" s="104"/>
      <c r="D258" s="104"/>
      <c r="E258" s="104"/>
      <c r="F258" s="48">
        <f t="shared" si="35"/>
        <v>0</v>
      </c>
      <c r="G258" s="104"/>
      <c r="H258" s="49">
        <f t="shared" si="36"/>
        <v>0</v>
      </c>
      <c r="I258" s="48" t="str">
        <f t="shared" si="37"/>
        <v>-</v>
      </c>
    </row>
    <row r="259" spans="1:9" ht="20.100000000000001" customHeight="1" x14ac:dyDescent="0.35">
      <c r="A259" s="46">
        <v>9</v>
      </c>
      <c r="B259" s="47" t="str">
        <f>เตรียมข้อมูล!C16&amp;เตรียมข้อมูล!D16&amp;" "&amp;เตรียมข้อมูล!E16</f>
        <v xml:space="preserve"> </v>
      </c>
      <c r="C259" s="104"/>
      <c r="D259" s="104"/>
      <c r="E259" s="104"/>
      <c r="F259" s="48">
        <f t="shared" si="35"/>
        <v>0</v>
      </c>
      <c r="G259" s="104"/>
      <c r="H259" s="49">
        <f t="shared" si="36"/>
        <v>0</v>
      </c>
      <c r="I259" s="48" t="str">
        <f t="shared" si="37"/>
        <v>-</v>
      </c>
    </row>
    <row r="260" spans="1:9" ht="20.100000000000001" customHeight="1" x14ac:dyDescent="0.35">
      <c r="A260" s="46">
        <v>10</v>
      </c>
      <c r="B260" s="47" t="str">
        <f>เตรียมข้อมูล!C17&amp;เตรียมข้อมูล!D17&amp;" "&amp;เตรียมข้อมูล!E17</f>
        <v xml:space="preserve"> </v>
      </c>
      <c r="C260" s="104"/>
      <c r="D260" s="104"/>
      <c r="E260" s="104"/>
      <c r="F260" s="48">
        <f t="shared" si="35"/>
        <v>0</v>
      </c>
      <c r="G260" s="104"/>
      <c r="H260" s="49">
        <f t="shared" si="36"/>
        <v>0</v>
      </c>
      <c r="I260" s="48" t="str">
        <f t="shared" si="37"/>
        <v>-</v>
      </c>
    </row>
    <row r="261" spans="1:9" ht="20.100000000000001" customHeight="1" x14ac:dyDescent="0.35">
      <c r="A261" s="46">
        <v>11</v>
      </c>
      <c r="B261" s="47" t="str">
        <f>เตรียมข้อมูล!C18&amp;เตรียมข้อมูล!D18&amp;" "&amp;เตรียมข้อมูล!E18</f>
        <v xml:space="preserve"> </v>
      </c>
      <c r="C261" s="104"/>
      <c r="D261" s="104"/>
      <c r="E261" s="104"/>
      <c r="F261" s="48">
        <f t="shared" si="35"/>
        <v>0</v>
      </c>
      <c r="G261" s="104"/>
      <c r="H261" s="49">
        <f t="shared" si="36"/>
        <v>0</v>
      </c>
      <c r="I261" s="48" t="str">
        <f t="shared" si="37"/>
        <v>-</v>
      </c>
    </row>
    <row r="262" spans="1:9" ht="20.100000000000001" customHeight="1" x14ac:dyDescent="0.35">
      <c r="A262" s="46">
        <v>12</v>
      </c>
      <c r="B262" s="47" t="str">
        <f>เตรียมข้อมูล!C19&amp;เตรียมข้อมูล!D19&amp;" "&amp;เตรียมข้อมูล!E19</f>
        <v xml:space="preserve"> </v>
      </c>
      <c r="C262" s="104"/>
      <c r="D262" s="104"/>
      <c r="E262" s="104"/>
      <c r="F262" s="48">
        <f t="shared" si="35"/>
        <v>0</v>
      </c>
      <c r="G262" s="104"/>
      <c r="H262" s="49">
        <f t="shared" si="36"/>
        <v>0</v>
      </c>
      <c r="I262" s="48" t="str">
        <f t="shared" si="37"/>
        <v>-</v>
      </c>
    </row>
    <row r="263" spans="1:9" ht="20.100000000000001" customHeight="1" x14ac:dyDescent="0.35">
      <c r="A263" s="46">
        <v>13</v>
      </c>
      <c r="B263" s="47" t="str">
        <f>เตรียมข้อมูล!C20&amp;เตรียมข้อมูล!D20&amp;" "&amp;เตรียมข้อมูล!E20</f>
        <v xml:space="preserve"> </v>
      </c>
      <c r="C263" s="104"/>
      <c r="D263" s="104"/>
      <c r="E263" s="104"/>
      <c r="F263" s="48">
        <f t="shared" si="35"/>
        <v>0</v>
      </c>
      <c r="G263" s="104"/>
      <c r="H263" s="49">
        <f t="shared" si="36"/>
        <v>0</v>
      </c>
      <c r="I263" s="48" t="str">
        <f t="shared" si="37"/>
        <v>-</v>
      </c>
    </row>
    <row r="264" spans="1:9" ht="20.100000000000001" customHeight="1" x14ac:dyDescent="0.35">
      <c r="A264" s="46">
        <v>14</v>
      </c>
      <c r="B264" s="47" t="str">
        <f>เตรียมข้อมูล!C21&amp;เตรียมข้อมูล!D21&amp;" "&amp;เตรียมข้อมูล!E21</f>
        <v xml:space="preserve"> </v>
      </c>
      <c r="C264" s="104"/>
      <c r="D264" s="104"/>
      <c r="E264" s="104"/>
      <c r="F264" s="48">
        <f t="shared" si="35"/>
        <v>0</v>
      </c>
      <c r="G264" s="104"/>
      <c r="H264" s="49">
        <f t="shared" si="36"/>
        <v>0</v>
      </c>
      <c r="I264" s="48" t="str">
        <f t="shared" si="37"/>
        <v>-</v>
      </c>
    </row>
    <row r="265" spans="1:9" ht="20.100000000000001" customHeight="1" x14ac:dyDescent="0.35">
      <c r="A265" s="46">
        <v>15</v>
      </c>
      <c r="B265" s="47" t="str">
        <f>เตรียมข้อมูล!C22&amp;เตรียมข้อมูล!D22&amp;" "&amp;เตรียมข้อมูล!E22</f>
        <v xml:space="preserve"> </v>
      </c>
      <c r="C265" s="104"/>
      <c r="D265" s="104"/>
      <c r="E265" s="104"/>
      <c r="F265" s="48">
        <f t="shared" si="35"/>
        <v>0</v>
      </c>
      <c r="G265" s="104"/>
      <c r="H265" s="49">
        <f t="shared" si="36"/>
        <v>0</v>
      </c>
      <c r="I265" s="48" t="str">
        <f t="shared" si="37"/>
        <v>-</v>
      </c>
    </row>
    <row r="266" spans="1:9" ht="20.100000000000001" customHeight="1" x14ac:dyDescent="0.35">
      <c r="A266" s="46">
        <v>16</v>
      </c>
      <c r="B266" s="47" t="str">
        <f>เตรียมข้อมูล!C23&amp;เตรียมข้อมูล!D23&amp;" "&amp;เตรียมข้อมูล!E23</f>
        <v xml:space="preserve"> </v>
      </c>
      <c r="C266" s="104"/>
      <c r="D266" s="104"/>
      <c r="E266" s="104"/>
      <c r="F266" s="48">
        <f t="shared" si="35"/>
        <v>0</v>
      </c>
      <c r="G266" s="104"/>
      <c r="H266" s="49">
        <f t="shared" si="36"/>
        <v>0</v>
      </c>
      <c r="I266" s="48" t="str">
        <f t="shared" si="37"/>
        <v>-</v>
      </c>
    </row>
    <row r="267" spans="1:9" ht="20.100000000000001" customHeight="1" x14ac:dyDescent="0.35">
      <c r="A267" s="46">
        <v>17</v>
      </c>
      <c r="B267" s="47" t="str">
        <f>เตรียมข้อมูล!C24&amp;เตรียมข้อมูล!D24&amp;" "&amp;เตรียมข้อมูล!E24</f>
        <v xml:space="preserve"> </v>
      </c>
      <c r="C267" s="104"/>
      <c r="D267" s="104"/>
      <c r="E267" s="104"/>
      <c r="F267" s="48">
        <f t="shared" si="35"/>
        <v>0</v>
      </c>
      <c r="G267" s="104"/>
      <c r="H267" s="49">
        <f t="shared" si="36"/>
        <v>0</v>
      </c>
      <c r="I267" s="48" t="str">
        <f t="shared" si="37"/>
        <v>-</v>
      </c>
    </row>
    <row r="268" spans="1:9" ht="20.100000000000001" customHeight="1" x14ac:dyDescent="0.35">
      <c r="A268" s="46">
        <v>18</v>
      </c>
      <c r="B268" s="47" t="str">
        <f>เตรียมข้อมูล!C25&amp;เตรียมข้อมูล!D25&amp;" "&amp;เตรียมข้อมูล!E25</f>
        <v xml:space="preserve"> </v>
      </c>
      <c r="C268" s="104"/>
      <c r="D268" s="104"/>
      <c r="E268" s="104"/>
      <c r="F268" s="48">
        <f t="shared" si="35"/>
        <v>0</v>
      </c>
      <c r="G268" s="104"/>
      <c r="H268" s="49">
        <f t="shared" si="36"/>
        <v>0</v>
      </c>
      <c r="I268" s="48" t="str">
        <f t="shared" si="37"/>
        <v>-</v>
      </c>
    </row>
    <row r="269" spans="1:9" ht="20.100000000000001" customHeight="1" x14ac:dyDescent="0.35">
      <c r="A269" s="46">
        <v>19</v>
      </c>
      <c r="B269" s="47" t="str">
        <f>เตรียมข้อมูล!C26&amp;เตรียมข้อมูล!D26&amp;" "&amp;เตรียมข้อมูล!E26</f>
        <v xml:space="preserve"> </v>
      </c>
      <c r="C269" s="104"/>
      <c r="D269" s="104"/>
      <c r="E269" s="104"/>
      <c r="F269" s="48">
        <f t="shared" si="35"/>
        <v>0</v>
      </c>
      <c r="G269" s="104"/>
      <c r="H269" s="49">
        <f t="shared" si="36"/>
        <v>0</v>
      </c>
      <c r="I269" s="48" t="str">
        <f t="shared" si="37"/>
        <v>-</v>
      </c>
    </row>
    <row r="270" spans="1:9" ht="20.100000000000001" customHeight="1" x14ac:dyDescent="0.35">
      <c r="A270" s="46">
        <v>20</v>
      </c>
      <c r="B270" s="47" t="str">
        <f>เตรียมข้อมูล!C27&amp;เตรียมข้อมูล!D27&amp;" "&amp;เตรียมข้อมูล!E27</f>
        <v xml:space="preserve"> </v>
      </c>
      <c r="C270" s="104"/>
      <c r="D270" s="104"/>
      <c r="E270" s="104"/>
      <c r="F270" s="48">
        <f t="shared" si="35"/>
        <v>0</v>
      </c>
      <c r="G270" s="104"/>
      <c r="H270" s="49">
        <f t="shared" si="36"/>
        <v>0</v>
      </c>
      <c r="I270" s="48" t="str">
        <f t="shared" si="37"/>
        <v>-</v>
      </c>
    </row>
    <row r="271" spans="1:9" ht="20.100000000000001" customHeight="1" x14ac:dyDescent="0.35">
      <c r="A271" s="46">
        <v>21</v>
      </c>
      <c r="B271" s="47" t="str">
        <f>เตรียมข้อมูล!C28&amp;เตรียมข้อมูล!D28&amp;" "&amp;เตรียมข้อมูล!E28</f>
        <v xml:space="preserve"> </v>
      </c>
      <c r="C271" s="104"/>
      <c r="D271" s="104"/>
      <c r="E271" s="104"/>
      <c r="F271" s="48">
        <f t="shared" si="35"/>
        <v>0</v>
      </c>
      <c r="G271" s="104"/>
      <c r="H271" s="49">
        <f t="shared" si="36"/>
        <v>0</v>
      </c>
      <c r="I271" s="48" t="str">
        <f t="shared" si="37"/>
        <v>-</v>
      </c>
    </row>
    <row r="272" spans="1:9" ht="20.100000000000001" customHeight="1" x14ac:dyDescent="0.35">
      <c r="A272" s="46">
        <v>22</v>
      </c>
      <c r="B272" s="47" t="str">
        <f>เตรียมข้อมูล!C29&amp;เตรียมข้อมูล!D29&amp;" "&amp;เตรียมข้อมูล!E29</f>
        <v xml:space="preserve"> </v>
      </c>
      <c r="C272" s="104"/>
      <c r="D272" s="104"/>
      <c r="E272" s="104"/>
      <c r="F272" s="48">
        <f t="shared" si="35"/>
        <v>0</v>
      </c>
      <c r="G272" s="104"/>
      <c r="H272" s="49">
        <f t="shared" si="36"/>
        <v>0</v>
      </c>
      <c r="I272" s="48" t="str">
        <f t="shared" si="37"/>
        <v>-</v>
      </c>
    </row>
    <row r="273" spans="1:9" ht="20.100000000000001" customHeight="1" x14ac:dyDescent="0.35">
      <c r="A273" s="46">
        <v>23</v>
      </c>
      <c r="B273" s="47" t="str">
        <f>เตรียมข้อมูล!C30&amp;เตรียมข้อมูล!D30&amp;" "&amp;เตรียมข้อมูล!E30</f>
        <v xml:space="preserve"> </v>
      </c>
      <c r="C273" s="104"/>
      <c r="D273" s="104"/>
      <c r="E273" s="104"/>
      <c r="F273" s="48">
        <f t="shared" si="35"/>
        <v>0</v>
      </c>
      <c r="G273" s="104"/>
      <c r="H273" s="49">
        <f t="shared" si="36"/>
        <v>0</v>
      </c>
      <c r="I273" s="48" t="str">
        <f t="shared" si="37"/>
        <v>-</v>
      </c>
    </row>
    <row r="274" spans="1:9" ht="20.100000000000001" customHeight="1" x14ac:dyDescent="0.35">
      <c r="A274" s="46">
        <v>24</v>
      </c>
      <c r="B274" s="47" t="str">
        <f>เตรียมข้อมูล!C31&amp;เตรียมข้อมูล!D31&amp;" "&amp;เตรียมข้อมูล!E31</f>
        <v xml:space="preserve"> </v>
      </c>
      <c r="C274" s="104"/>
      <c r="D274" s="104"/>
      <c r="E274" s="104"/>
      <c r="F274" s="48">
        <f t="shared" si="35"/>
        <v>0</v>
      </c>
      <c r="G274" s="104"/>
      <c r="H274" s="49">
        <f t="shared" si="36"/>
        <v>0</v>
      </c>
      <c r="I274" s="48" t="str">
        <f t="shared" si="37"/>
        <v>-</v>
      </c>
    </row>
    <row r="275" spans="1:9" ht="20.100000000000001" customHeight="1" x14ac:dyDescent="0.35">
      <c r="A275" s="46">
        <v>25</v>
      </c>
      <c r="B275" s="47" t="str">
        <f>เตรียมข้อมูล!C32&amp;เตรียมข้อมูล!D32&amp;" "&amp;เตรียมข้อมูล!E32</f>
        <v xml:space="preserve"> </v>
      </c>
      <c r="C275" s="104"/>
      <c r="D275" s="104"/>
      <c r="E275" s="104"/>
      <c r="F275" s="48">
        <f t="shared" si="35"/>
        <v>0</v>
      </c>
      <c r="G275" s="104"/>
      <c r="H275" s="49">
        <f t="shared" si="36"/>
        <v>0</v>
      </c>
      <c r="I275" s="48" t="str">
        <f t="shared" si="37"/>
        <v>-</v>
      </c>
    </row>
    <row r="276" spans="1:9" ht="20.100000000000001" customHeight="1" x14ac:dyDescent="0.35">
      <c r="A276" s="136" t="s">
        <v>21</v>
      </c>
      <c r="B276" s="136"/>
      <c r="C276" s="49">
        <f>SUM(C251:C275)</f>
        <v>0</v>
      </c>
      <c r="D276" s="49">
        <f t="shared" ref="D276:H276" si="38">SUM(D251:D275)</f>
        <v>0</v>
      </c>
      <c r="E276" s="49">
        <f t="shared" si="38"/>
        <v>0</v>
      </c>
      <c r="F276" s="49">
        <f t="shared" si="38"/>
        <v>0</v>
      </c>
      <c r="G276" s="49">
        <f t="shared" si="38"/>
        <v>0</v>
      </c>
      <c r="H276" s="49">
        <f t="shared" si="38"/>
        <v>0</v>
      </c>
      <c r="I276" s="48" t="s">
        <v>23</v>
      </c>
    </row>
    <row r="277" spans="1:9" ht="20.100000000000001" customHeight="1" x14ac:dyDescent="0.35">
      <c r="A277" s="136" t="s">
        <v>22</v>
      </c>
      <c r="B277" s="136"/>
      <c r="C277" s="50" t="e">
        <f>C276/(C250*COUNTIF(C251:C275,"&gt;0"))*100</f>
        <v>#DIV/0!</v>
      </c>
      <c r="D277" s="50" t="e">
        <f t="shared" ref="D277:H277" si="39">D276/(D250*COUNTIF(D251:D275,"&gt;0"))*100</f>
        <v>#DIV/0!</v>
      </c>
      <c r="E277" s="50" t="e">
        <f t="shared" si="39"/>
        <v>#DIV/0!</v>
      </c>
      <c r="F277" s="50" t="e">
        <f t="shared" si="39"/>
        <v>#DIV/0!</v>
      </c>
      <c r="G277" s="50" t="e">
        <f t="shared" si="39"/>
        <v>#DIV/0!</v>
      </c>
      <c r="H277" s="50" t="e">
        <f t="shared" si="39"/>
        <v>#DIV/0!</v>
      </c>
      <c r="I277" s="48" t="s">
        <v>23</v>
      </c>
    </row>
    <row r="279" spans="1:9" ht="20.100000000000001" customHeight="1" x14ac:dyDescent="0.35">
      <c r="A279" s="137" t="s">
        <v>15</v>
      </c>
      <c r="B279" s="137"/>
      <c r="D279" s="137" t="s">
        <v>110</v>
      </c>
      <c r="E279" s="137"/>
      <c r="F279" s="137"/>
      <c r="G279" s="137"/>
      <c r="H279" s="137"/>
    </row>
    <row r="280" spans="1:9" ht="20.100000000000001" customHeight="1" x14ac:dyDescent="0.35">
      <c r="A280" s="137" t="str">
        <f>"("&amp;(ข้อมูลครูผู้สอน!$D$13)&amp;")"</f>
        <v>(ยังไม่ระบุ)</v>
      </c>
      <c r="B280" s="137"/>
      <c r="D280" s="137" t="str">
        <f>"("&amp;(เตรียมข้อมูล!$E$4)&amp;")"</f>
        <v>(นางประไพพรรณ วรนาม)</v>
      </c>
      <c r="E280" s="137"/>
      <c r="F280" s="137"/>
      <c r="G280" s="137"/>
      <c r="H280" s="137"/>
    </row>
    <row r="281" spans="1:9" ht="24.95" customHeight="1" x14ac:dyDescent="0.35">
      <c r="A281" s="131"/>
      <c r="B281" s="39" t="str">
        <f>"โรงเรียน"&amp;เตรียมข้อมูล!$E$2</f>
        <v>โรงเรียนห้วยทรายวิทยา</v>
      </c>
      <c r="C281" s="45" t="str">
        <f>"ตารางคะแนนรายวิชา "&amp;ข้อมูลครูผู้สอน!$B$14</f>
        <v>ตารางคะแนนรายวิชา ภาษาต่างประเทศ</v>
      </c>
    </row>
    <row r="282" spans="1:9" ht="24.95" customHeight="1" x14ac:dyDescent="0.35">
      <c r="A282" s="131"/>
      <c r="B282" s="42" t="s">
        <v>19</v>
      </c>
      <c r="C282" s="43" t="str">
        <f>เตรียมข้อมูล!$E$1</f>
        <v>ยังไม่ระบุ</v>
      </c>
    </row>
    <row r="283" spans="1:9" ht="24.95" customHeight="1" x14ac:dyDescent="0.35">
      <c r="A283" s="132"/>
      <c r="B283" s="42" t="s">
        <v>25</v>
      </c>
      <c r="C283" s="44" t="str">
        <f>"ปีการศึกษา"&amp;" "&amp;(เตรียมข้อมูล!$E$6)</f>
        <v>ปีการศึกษา ยังไม่ระบุ</v>
      </c>
      <c r="F283" s="45"/>
    </row>
    <row r="284" spans="1:9" ht="112.5" customHeight="1" x14ac:dyDescent="0.35">
      <c r="A284" s="133" t="s">
        <v>0</v>
      </c>
      <c r="B284" s="133" t="s">
        <v>36</v>
      </c>
      <c r="C284" s="102" t="s">
        <v>6</v>
      </c>
      <c r="D284" s="102" t="s">
        <v>7</v>
      </c>
      <c r="E284" s="102" t="s">
        <v>8</v>
      </c>
      <c r="F284" s="102" t="s">
        <v>9</v>
      </c>
      <c r="G284" s="102" t="s">
        <v>10</v>
      </c>
      <c r="H284" s="102" t="s">
        <v>11</v>
      </c>
      <c r="I284" s="134" t="s">
        <v>12</v>
      </c>
    </row>
    <row r="285" spans="1:9" ht="20.100000000000001" customHeight="1" x14ac:dyDescent="0.35">
      <c r="A285" s="133"/>
      <c r="B285" s="133"/>
      <c r="C285" s="100">
        <v>30</v>
      </c>
      <c r="D285" s="100">
        <v>20</v>
      </c>
      <c r="E285" s="100">
        <v>20</v>
      </c>
      <c r="F285" s="100">
        <v>70</v>
      </c>
      <c r="G285" s="100">
        <v>30</v>
      </c>
      <c r="H285" s="100">
        <v>100</v>
      </c>
      <c r="I285" s="135"/>
    </row>
    <row r="286" spans="1:9" ht="20.100000000000001" customHeight="1" x14ac:dyDescent="0.35">
      <c r="A286" s="46">
        <v>1</v>
      </c>
      <c r="B286" s="47" t="str">
        <f>เตรียมข้อมูล!C8&amp;เตรียมข้อมูล!D8&amp;" "&amp;เตรียมข้อมูล!E8</f>
        <v xml:space="preserve"> </v>
      </c>
      <c r="C286" s="104"/>
      <c r="D286" s="104"/>
      <c r="E286" s="104"/>
      <c r="F286" s="48">
        <f>SUM(C286:E286)</f>
        <v>0</v>
      </c>
      <c r="G286" s="104"/>
      <c r="H286" s="49">
        <f>SUM(F286:G286)</f>
        <v>0</v>
      </c>
      <c r="I286" s="48" t="str">
        <f>IF(H286&gt;=80,"4",IF(H286&gt;=75,"3.5",IF(H286&gt;=70,"3", IF(H286&gt;=65,"2.5", IF(H286&gt;=60,"2", IF(H286&gt;=55,"1.5", IF(H286&gt;=50,"1", IF(H286&lt;=49,"-"))))))))</f>
        <v>-</v>
      </c>
    </row>
    <row r="287" spans="1:9" ht="20.100000000000001" customHeight="1" x14ac:dyDescent="0.35">
      <c r="A287" s="46">
        <v>2</v>
      </c>
      <c r="B287" s="47" t="str">
        <f>เตรียมข้อมูล!C9&amp;เตรียมข้อมูล!D9&amp;" "&amp;เตรียมข้อมูล!E9</f>
        <v xml:space="preserve"> </v>
      </c>
      <c r="C287" s="104"/>
      <c r="D287" s="104"/>
      <c r="E287" s="104"/>
      <c r="F287" s="48">
        <f t="shared" ref="F287:F310" si="40">SUM(C287:E287)</f>
        <v>0</v>
      </c>
      <c r="G287" s="104"/>
      <c r="H287" s="49">
        <f t="shared" ref="H287:H310" si="41">SUM(F287:G287)</f>
        <v>0</v>
      </c>
      <c r="I287" s="48" t="str">
        <f t="shared" ref="I287:I310" si="42">IF(H287&gt;=80,"4",IF(H287&gt;=75,"3.5",IF(H287&gt;=70,"3", IF(H287&gt;=65,"2.5", IF(H287&gt;=60,"2", IF(H287&gt;=55,"1.5", IF(H287&gt;=50,"1", IF(H287&lt;=49,"-"))))))))</f>
        <v>-</v>
      </c>
    </row>
    <row r="288" spans="1:9" ht="20.100000000000001" customHeight="1" x14ac:dyDescent="0.35">
      <c r="A288" s="46">
        <v>3</v>
      </c>
      <c r="B288" s="47" t="str">
        <f>เตรียมข้อมูล!C10&amp;เตรียมข้อมูล!D10&amp;" "&amp;เตรียมข้อมูล!E10</f>
        <v xml:space="preserve"> </v>
      </c>
      <c r="C288" s="104"/>
      <c r="D288" s="104"/>
      <c r="E288" s="104"/>
      <c r="F288" s="48">
        <f t="shared" si="40"/>
        <v>0</v>
      </c>
      <c r="G288" s="104"/>
      <c r="H288" s="49">
        <f t="shared" si="41"/>
        <v>0</v>
      </c>
      <c r="I288" s="48" t="str">
        <f t="shared" si="42"/>
        <v>-</v>
      </c>
    </row>
    <row r="289" spans="1:9" ht="20.100000000000001" customHeight="1" x14ac:dyDescent="0.35">
      <c r="A289" s="46">
        <v>4</v>
      </c>
      <c r="B289" s="47" t="str">
        <f>เตรียมข้อมูล!C11&amp;เตรียมข้อมูล!D11&amp;" "&amp;เตรียมข้อมูล!E11</f>
        <v xml:space="preserve"> </v>
      </c>
      <c r="C289" s="104"/>
      <c r="D289" s="104"/>
      <c r="E289" s="104"/>
      <c r="F289" s="48">
        <f t="shared" si="40"/>
        <v>0</v>
      </c>
      <c r="G289" s="104"/>
      <c r="H289" s="49">
        <f t="shared" si="41"/>
        <v>0</v>
      </c>
      <c r="I289" s="48" t="str">
        <f t="shared" si="42"/>
        <v>-</v>
      </c>
    </row>
    <row r="290" spans="1:9" ht="20.100000000000001" customHeight="1" x14ac:dyDescent="0.35">
      <c r="A290" s="46">
        <v>5</v>
      </c>
      <c r="B290" s="47" t="str">
        <f>เตรียมข้อมูล!C12&amp;เตรียมข้อมูล!D12&amp;" "&amp;เตรียมข้อมูล!E12</f>
        <v xml:space="preserve"> </v>
      </c>
      <c r="C290" s="104"/>
      <c r="D290" s="104"/>
      <c r="E290" s="104"/>
      <c r="F290" s="48">
        <f t="shared" si="40"/>
        <v>0</v>
      </c>
      <c r="G290" s="104"/>
      <c r="H290" s="49">
        <f t="shared" si="41"/>
        <v>0</v>
      </c>
      <c r="I290" s="48" t="str">
        <f t="shared" si="42"/>
        <v>-</v>
      </c>
    </row>
    <row r="291" spans="1:9" ht="20.100000000000001" customHeight="1" x14ac:dyDescent="0.35">
      <c r="A291" s="46">
        <v>6</v>
      </c>
      <c r="B291" s="47" t="str">
        <f>เตรียมข้อมูล!C13&amp;เตรียมข้อมูล!D13&amp;" "&amp;เตรียมข้อมูล!E13</f>
        <v xml:space="preserve"> </v>
      </c>
      <c r="C291" s="104"/>
      <c r="D291" s="104"/>
      <c r="E291" s="104"/>
      <c r="F291" s="48">
        <f t="shared" si="40"/>
        <v>0</v>
      </c>
      <c r="G291" s="104"/>
      <c r="H291" s="49">
        <f t="shared" si="41"/>
        <v>0</v>
      </c>
      <c r="I291" s="48" t="str">
        <f t="shared" si="42"/>
        <v>-</v>
      </c>
    </row>
    <row r="292" spans="1:9" ht="20.100000000000001" customHeight="1" x14ac:dyDescent="0.35">
      <c r="A292" s="46">
        <v>7</v>
      </c>
      <c r="B292" s="47" t="str">
        <f>เตรียมข้อมูล!C14&amp;เตรียมข้อมูล!D14&amp;" "&amp;เตรียมข้อมูล!E14</f>
        <v xml:space="preserve"> </v>
      </c>
      <c r="C292" s="104"/>
      <c r="D292" s="104"/>
      <c r="E292" s="104"/>
      <c r="F292" s="48">
        <f t="shared" si="40"/>
        <v>0</v>
      </c>
      <c r="G292" s="104"/>
      <c r="H292" s="49">
        <f t="shared" si="41"/>
        <v>0</v>
      </c>
      <c r="I292" s="48" t="str">
        <f t="shared" si="42"/>
        <v>-</v>
      </c>
    </row>
    <row r="293" spans="1:9" ht="20.100000000000001" customHeight="1" x14ac:dyDescent="0.35">
      <c r="A293" s="46">
        <v>8</v>
      </c>
      <c r="B293" s="47" t="str">
        <f>เตรียมข้อมูล!C15&amp;เตรียมข้อมูล!D15&amp;" "&amp;เตรียมข้อมูล!E15</f>
        <v xml:space="preserve"> </v>
      </c>
      <c r="C293" s="104"/>
      <c r="D293" s="104"/>
      <c r="E293" s="104"/>
      <c r="F293" s="48">
        <f t="shared" si="40"/>
        <v>0</v>
      </c>
      <c r="G293" s="104"/>
      <c r="H293" s="49">
        <f t="shared" si="41"/>
        <v>0</v>
      </c>
      <c r="I293" s="48" t="str">
        <f t="shared" si="42"/>
        <v>-</v>
      </c>
    </row>
    <row r="294" spans="1:9" ht="20.100000000000001" customHeight="1" x14ac:dyDescent="0.35">
      <c r="A294" s="46">
        <v>9</v>
      </c>
      <c r="B294" s="47" t="str">
        <f>เตรียมข้อมูล!C16&amp;เตรียมข้อมูล!D16&amp;" "&amp;เตรียมข้อมูล!E16</f>
        <v xml:space="preserve"> </v>
      </c>
      <c r="C294" s="104"/>
      <c r="D294" s="104"/>
      <c r="E294" s="104"/>
      <c r="F294" s="48">
        <f t="shared" si="40"/>
        <v>0</v>
      </c>
      <c r="G294" s="104"/>
      <c r="H294" s="49">
        <f t="shared" si="41"/>
        <v>0</v>
      </c>
      <c r="I294" s="48" t="str">
        <f t="shared" si="42"/>
        <v>-</v>
      </c>
    </row>
    <row r="295" spans="1:9" ht="20.100000000000001" customHeight="1" x14ac:dyDescent="0.35">
      <c r="A295" s="46">
        <v>10</v>
      </c>
      <c r="B295" s="47" t="str">
        <f>เตรียมข้อมูล!C17&amp;เตรียมข้อมูล!D17&amp;" "&amp;เตรียมข้อมูล!E17</f>
        <v xml:space="preserve"> </v>
      </c>
      <c r="C295" s="104"/>
      <c r="D295" s="104"/>
      <c r="E295" s="104"/>
      <c r="F295" s="48">
        <f t="shared" si="40"/>
        <v>0</v>
      </c>
      <c r="G295" s="104"/>
      <c r="H295" s="49">
        <f t="shared" si="41"/>
        <v>0</v>
      </c>
      <c r="I295" s="48" t="str">
        <f t="shared" si="42"/>
        <v>-</v>
      </c>
    </row>
    <row r="296" spans="1:9" ht="20.100000000000001" customHeight="1" x14ac:dyDescent="0.35">
      <c r="A296" s="46">
        <v>11</v>
      </c>
      <c r="B296" s="47" t="str">
        <f>เตรียมข้อมูล!C18&amp;เตรียมข้อมูล!D18&amp;" "&amp;เตรียมข้อมูล!E18</f>
        <v xml:space="preserve"> </v>
      </c>
      <c r="C296" s="104"/>
      <c r="D296" s="104"/>
      <c r="E296" s="104"/>
      <c r="F296" s="48">
        <f t="shared" si="40"/>
        <v>0</v>
      </c>
      <c r="G296" s="104"/>
      <c r="H296" s="49">
        <f t="shared" si="41"/>
        <v>0</v>
      </c>
      <c r="I296" s="48" t="str">
        <f t="shared" si="42"/>
        <v>-</v>
      </c>
    </row>
    <row r="297" spans="1:9" ht="20.100000000000001" customHeight="1" x14ac:dyDescent="0.35">
      <c r="A297" s="46">
        <v>12</v>
      </c>
      <c r="B297" s="47" t="str">
        <f>เตรียมข้อมูล!C19&amp;เตรียมข้อมูล!D19&amp;" "&amp;เตรียมข้อมูล!E19</f>
        <v xml:space="preserve"> </v>
      </c>
      <c r="C297" s="104"/>
      <c r="D297" s="104"/>
      <c r="E297" s="104"/>
      <c r="F297" s="48">
        <f t="shared" si="40"/>
        <v>0</v>
      </c>
      <c r="G297" s="104"/>
      <c r="H297" s="49">
        <f t="shared" si="41"/>
        <v>0</v>
      </c>
      <c r="I297" s="48" t="str">
        <f t="shared" si="42"/>
        <v>-</v>
      </c>
    </row>
    <row r="298" spans="1:9" ht="20.100000000000001" customHeight="1" x14ac:dyDescent="0.35">
      <c r="A298" s="46">
        <v>13</v>
      </c>
      <c r="B298" s="47" t="str">
        <f>เตรียมข้อมูล!C20&amp;เตรียมข้อมูล!D20&amp;" "&amp;เตรียมข้อมูล!E20</f>
        <v xml:space="preserve"> </v>
      </c>
      <c r="C298" s="104"/>
      <c r="D298" s="104"/>
      <c r="E298" s="104"/>
      <c r="F298" s="48">
        <f t="shared" si="40"/>
        <v>0</v>
      </c>
      <c r="G298" s="104"/>
      <c r="H298" s="49">
        <f t="shared" si="41"/>
        <v>0</v>
      </c>
      <c r="I298" s="48" t="str">
        <f t="shared" si="42"/>
        <v>-</v>
      </c>
    </row>
    <row r="299" spans="1:9" ht="20.100000000000001" customHeight="1" x14ac:dyDescent="0.35">
      <c r="A299" s="46">
        <v>14</v>
      </c>
      <c r="B299" s="47" t="str">
        <f>เตรียมข้อมูล!C21&amp;เตรียมข้อมูล!D21&amp;" "&amp;เตรียมข้อมูล!E21</f>
        <v xml:space="preserve"> </v>
      </c>
      <c r="C299" s="104"/>
      <c r="D299" s="104"/>
      <c r="E299" s="104"/>
      <c r="F299" s="48">
        <f t="shared" si="40"/>
        <v>0</v>
      </c>
      <c r="G299" s="104"/>
      <c r="H299" s="49">
        <f t="shared" si="41"/>
        <v>0</v>
      </c>
      <c r="I299" s="48" t="str">
        <f t="shared" si="42"/>
        <v>-</v>
      </c>
    </row>
    <row r="300" spans="1:9" ht="20.100000000000001" customHeight="1" x14ac:dyDescent="0.35">
      <c r="A300" s="46">
        <v>15</v>
      </c>
      <c r="B300" s="47" t="str">
        <f>เตรียมข้อมูล!C22&amp;เตรียมข้อมูล!D22&amp;" "&amp;เตรียมข้อมูล!E22</f>
        <v xml:space="preserve"> </v>
      </c>
      <c r="C300" s="104"/>
      <c r="D300" s="104"/>
      <c r="E300" s="104"/>
      <c r="F300" s="48">
        <f t="shared" si="40"/>
        <v>0</v>
      </c>
      <c r="G300" s="104"/>
      <c r="H300" s="49">
        <f t="shared" si="41"/>
        <v>0</v>
      </c>
      <c r="I300" s="48" t="str">
        <f t="shared" si="42"/>
        <v>-</v>
      </c>
    </row>
    <row r="301" spans="1:9" ht="20.100000000000001" customHeight="1" x14ac:dyDescent="0.35">
      <c r="A301" s="46">
        <v>16</v>
      </c>
      <c r="B301" s="47" t="str">
        <f>เตรียมข้อมูล!C23&amp;เตรียมข้อมูล!D23&amp;" "&amp;เตรียมข้อมูล!E23</f>
        <v xml:space="preserve"> </v>
      </c>
      <c r="C301" s="104"/>
      <c r="D301" s="104"/>
      <c r="E301" s="104"/>
      <c r="F301" s="48">
        <f t="shared" si="40"/>
        <v>0</v>
      </c>
      <c r="G301" s="104"/>
      <c r="H301" s="49">
        <f t="shared" si="41"/>
        <v>0</v>
      </c>
      <c r="I301" s="48" t="str">
        <f t="shared" si="42"/>
        <v>-</v>
      </c>
    </row>
    <row r="302" spans="1:9" ht="20.100000000000001" customHeight="1" x14ac:dyDescent="0.35">
      <c r="A302" s="46">
        <v>17</v>
      </c>
      <c r="B302" s="47" t="str">
        <f>เตรียมข้อมูล!C24&amp;เตรียมข้อมูล!D24&amp;" "&amp;เตรียมข้อมูล!E24</f>
        <v xml:space="preserve"> </v>
      </c>
      <c r="C302" s="104"/>
      <c r="D302" s="104"/>
      <c r="E302" s="104"/>
      <c r="F302" s="48">
        <f t="shared" si="40"/>
        <v>0</v>
      </c>
      <c r="G302" s="104"/>
      <c r="H302" s="49">
        <f t="shared" si="41"/>
        <v>0</v>
      </c>
      <c r="I302" s="48" t="str">
        <f t="shared" si="42"/>
        <v>-</v>
      </c>
    </row>
    <row r="303" spans="1:9" ht="20.100000000000001" customHeight="1" x14ac:dyDescent="0.35">
      <c r="A303" s="46">
        <v>18</v>
      </c>
      <c r="B303" s="47" t="str">
        <f>เตรียมข้อมูล!C25&amp;เตรียมข้อมูล!D25&amp;" "&amp;เตรียมข้อมูล!E25</f>
        <v xml:space="preserve"> </v>
      </c>
      <c r="C303" s="104"/>
      <c r="D303" s="104"/>
      <c r="E303" s="104"/>
      <c r="F303" s="48">
        <f t="shared" si="40"/>
        <v>0</v>
      </c>
      <c r="G303" s="104"/>
      <c r="H303" s="49">
        <f t="shared" si="41"/>
        <v>0</v>
      </c>
      <c r="I303" s="48" t="str">
        <f t="shared" si="42"/>
        <v>-</v>
      </c>
    </row>
    <row r="304" spans="1:9" ht="20.100000000000001" customHeight="1" x14ac:dyDescent="0.35">
      <c r="A304" s="46">
        <v>19</v>
      </c>
      <c r="B304" s="47" t="str">
        <f>เตรียมข้อมูล!C26&amp;เตรียมข้อมูล!D26&amp;" "&amp;เตรียมข้อมูล!E26</f>
        <v xml:space="preserve"> </v>
      </c>
      <c r="C304" s="104"/>
      <c r="D304" s="104"/>
      <c r="E304" s="104"/>
      <c r="F304" s="48">
        <f t="shared" si="40"/>
        <v>0</v>
      </c>
      <c r="G304" s="104"/>
      <c r="H304" s="49">
        <f t="shared" si="41"/>
        <v>0</v>
      </c>
      <c r="I304" s="48" t="str">
        <f t="shared" si="42"/>
        <v>-</v>
      </c>
    </row>
    <row r="305" spans="1:9" ht="20.100000000000001" customHeight="1" x14ac:dyDescent="0.35">
      <c r="A305" s="46">
        <v>20</v>
      </c>
      <c r="B305" s="47" t="str">
        <f>เตรียมข้อมูล!C27&amp;เตรียมข้อมูล!D27&amp;" "&amp;เตรียมข้อมูล!E27</f>
        <v xml:space="preserve"> </v>
      </c>
      <c r="C305" s="104"/>
      <c r="D305" s="104"/>
      <c r="E305" s="104"/>
      <c r="F305" s="48">
        <f t="shared" si="40"/>
        <v>0</v>
      </c>
      <c r="G305" s="104"/>
      <c r="H305" s="49">
        <f t="shared" si="41"/>
        <v>0</v>
      </c>
      <c r="I305" s="48" t="str">
        <f t="shared" si="42"/>
        <v>-</v>
      </c>
    </row>
    <row r="306" spans="1:9" ht="20.100000000000001" customHeight="1" x14ac:dyDescent="0.35">
      <c r="A306" s="46">
        <v>21</v>
      </c>
      <c r="B306" s="47" t="str">
        <f>เตรียมข้อมูล!C28&amp;เตรียมข้อมูล!D28&amp;" "&amp;เตรียมข้อมูล!E28</f>
        <v xml:space="preserve"> </v>
      </c>
      <c r="C306" s="104"/>
      <c r="D306" s="104"/>
      <c r="E306" s="104"/>
      <c r="F306" s="48">
        <f t="shared" si="40"/>
        <v>0</v>
      </c>
      <c r="G306" s="104"/>
      <c r="H306" s="49">
        <f t="shared" si="41"/>
        <v>0</v>
      </c>
      <c r="I306" s="48" t="str">
        <f t="shared" si="42"/>
        <v>-</v>
      </c>
    </row>
    <row r="307" spans="1:9" ht="20.100000000000001" customHeight="1" x14ac:dyDescent="0.35">
      <c r="A307" s="46">
        <v>22</v>
      </c>
      <c r="B307" s="47" t="str">
        <f>เตรียมข้อมูล!C29&amp;เตรียมข้อมูล!D29&amp;" "&amp;เตรียมข้อมูล!E29</f>
        <v xml:space="preserve"> </v>
      </c>
      <c r="C307" s="104"/>
      <c r="D307" s="104"/>
      <c r="E307" s="104"/>
      <c r="F307" s="48">
        <f t="shared" si="40"/>
        <v>0</v>
      </c>
      <c r="G307" s="104"/>
      <c r="H307" s="49">
        <f t="shared" si="41"/>
        <v>0</v>
      </c>
      <c r="I307" s="48" t="str">
        <f t="shared" si="42"/>
        <v>-</v>
      </c>
    </row>
    <row r="308" spans="1:9" ht="20.100000000000001" customHeight="1" x14ac:dyDescent="0.35">
      <c r="A308" s="46">
        <v>23</v>
      </c>
      <c r="B308" s="47" t="str">
        <f>เตรียมข้อมูล!C30&amp;เตรียมข้อมูล!D30&amp;" "&amp;เตรียมข้อมูล!E30</f>
        <v xml:space="preserve"> </v>
      </c>
      <c r="C308" s="104"/>
      <c r="D308" s="104"/>
      <c r="E308" s="104"/>
      <c r="F308" s="48">
        <f t="shared" si="40"/>
        <v>0</v>
      </c>
      <c r="G308" s="104"/>
      <c r="H308" s="49">
        <f t="shared" si="41"/>
        <v>0</v>
      </c>
      <c r="I308" s="48" t="str">
        <f t="shared" si="42"/>
        <v>-</v>
      </c>
    </row>
    <row r="309" spans="1:9" ht="20.100000000000001" customHeight="1" x14ac:dyDescent="0.35">
      <c r="A309" s="46">
        <v>24</v>
      </c>
      <c r="B309" s="47" t="str">
        <f>เตรียมข้อมูล!C31&amp;เตรียมข้อมูล!D31&amp;" "&amp;เตรียมข้อมูล!E31</f>
        <v xml:space="preserve"> </v>
      </c>
      <c r="C309" s="104"/>
      <c r="D309" s="104"/>
      <c r="E309" s="104"/>
      <c r="F309" s="48">
        <f t="shared" si="40"/>
        <v>0</v>
      </c>
      <c r="G309" s="104"/>
      <c r="H309" s="49">
        <f t="shared" si="41"/>
        <v>0</v>
      </c>
      <c r="I309" s="48" t="str">
        <f t="shared" si="42"/>
        <v>-</v>
      </c>
    </row>
    <row r="310" spans="1:9" ht="20.100000000000001" customHeight="1" x14ac:dyDescent="0.35">
      <c r="A310" s="46">
        <v>25</v>
      </c>
      <c r="B310" s="47" t="str">
        <f>เตรียมข้อมูล!C32&amp;เตรียมข้อมูล!D32&amp;" "&amp;เตรียมข้อมูล!E32</f>
        <v xml:space="preserve"> </v>
      </c>
      <c r="C310" s="104"/>
      <c r="D310" s="104"/>
      <c r="E310" s="104"/>
      <c r="F310" s="48">
        <f t="shared" si="40"/>
        <v>0</v>
      </c>
      <c r="G310" s="104"/>
      <c r="H310" s="49">
        <f t="shared" si="41"/>
        <v>0</v>
      </c>
      <c r="I310" s="48" t="str">
        <f t="shared" si="42"/>
        <v>-</v>
      </c>
    </row>
    <row r="311" spans="1:9" ht="20.100000000000001" customHeight="1" x14ac:dyDescent="0.35">
      <c r="A311" s="136" t="s">
        <v>21</v>
      </c>
      <c r="B311" s="136"/>
      <c r="C311" s="49">
        <f>SUM(C286:C310)</f>
        <v>0</v>
      </c>
      <c r="D311" s="49">
        <f t="shared" ref="D311:H311" si="43">SUM(D286:D310)</f>
        <v>0</v>
      </c>
      <c r="E311" s="49">
        <f t="shared" si="43"/>
        <v>0</v>
      </c>
      <c r="F311" s="49">
        <f t="shared" si="43"/>
        <v>0</v>
      </c>
      <c r="G311" s="49">
        <f t="shared" si="43"/>
        <v>0</v>
      </c>
      <c r="H311" s="49">
        <f t="shared" si="43"/>
        <v>0</v>
      </c>
      <c r="I311" s="48" t="s">
        <v>23</v>
      </c>
    </row>
    <row r="312" spans="1:9" ht="20.100000000000001" customHeight="1" x14ac:dyDescent="0.35">
      <c r="A312" s="136" t="s">
        <v>22</v>
      </c>
      <c r="B312" s="136"/>
      <c r="C312" s="50" t="e">
        <f>C311/(C285*COUNTIF(C286:C310,"&gt;0"))*100</f>
        <v>#DIV/0!</v>
      </c>
      <c r="D312" s="50" t="e">
        <f t="shared" ref="D312:H312" si="44">D311/(D285*COUNTIF(D286:D310,"&gt;0"))*100</f>
        <v>#DIV/0!</v>
      </c>
      <c r="E312" s="50" t="e">
        <f t="shared" si="44"/>
        <v>#DIV/0!</v>
      </c>
      <c r="F312" s="50" t="e">
        <f t="shared" si="44"/>
        <v>#DIV/0!</v>
      </c>
      <c r="G312" s="50" t="e">
        <f t="shared" si="44"/>
        <v>#DIV/0!</v>
      </c>
      <c r="H312" s="50" t="e">
        <f t="shared" si="44"/>
        <v>#DIV/0!</v>
      </c>
      <c r="I312" s="48" t="s">
        <v>23</v>
      </c>
    </row>
    <row r="314" spans="1:9" ht="20.100000000000001" customHeight="1" x14ac:dyDescent="0.35">
      <c r="A314" s="137" t="s">
        <v>15</v>
      </c>
      <c r="B314" s="137"/>
      <c r="D314" s="137" t="s">
        <v>110</v>
      </c>
      <c r="E314" s="137"/>
      <c r="F314" s="137"/>
      <c r="G314" s="137"/>
      <c r="H314" s="137"/>
    </row>
    <row r="315" spans="1:9" ht="20.100000000000001" customHeight="1" x14ac:dyDescent="0.35">
      <c r="A315" s="137" t="str">
        <f>"("&amp;(ข้อมูลครูผู้สอน!$D$14)&amp;")"</f>
        <v>(ยังไม่ระบุ)</v>
      </c>
      <c r="B315" s="137"/>
      <c r="D315" s="137" t="str">
        <f>"("&amp;(เตรียมข้อมูล!$E$4)&amp;")"</f>
        <v>(นางประไพพรรณ วรนาม)</v>
      </c>
      <c r="E315" s="137"/>
      <c r="F315" s="137"/>
      <c r="G315" s="137"/>
      <c r="H315" s="137"/>
    </row>
    <row r="316" spans="1:9" ht="24.95" customHeight="1" x14ac:dyDescent="0.35">
      <c r="A316" s="131"/>
      <c r="B316" s="39" t="str">
        <f>"โรงเรียน"&amp;เตรียมข้อมูล!$E$2</f>
        <v>โรงเรียนห้วยทรายวิทยา</v>
      </c>
      <c r="C316" s="45" t="str">
        <f>"ตารางคะแนนรายวิชา "&amp;ข้อมูลครูผู้สอน!$B$15</f>
        <v>ตารางคะแนนรายวิชา คอมพิวเตอร์</v>
      </c>
    </row>
    <row r="317" spans="1:9" ht="24.95" customHeight="1" x14ac:dyDescent="0.35">
      <c r="A317" s="131"/>
      <c r="B317" s="42" t="s">
        <v>19</v>
      </c>
      <c r="C317" s="43" t="str">
        <f>เตรียมข้อมูล!$E$1</f>
        <v>ยังไม่ระบุ</v>
      </c>
    </row>
    <row r="318" spans="1:9" ht="24.95" customHeight="1" x14ac:dyDescent="0.35">
      <c r="A318" s="132"/>
      <c r="B318" s="42" t="s">
        <v>25</v>
      </c>
      <c r="C318" s="44" t="str">
        <f>"ปีการศึกษา"&amp;" "&amp;(เตรียมข้อมูล!$E$6)</f>
        <v>ปีการศึกษา ยังไม่ระบุ</v>
      </c>
      <c r="F318" s="45"/>
    </row>
    <row r="319" spans="1:9" ht="112.5" customHeight="1" x14ac:dyDescent="0.35">
      <c r="A319" s="133" t="s">
        <v>0</v>
      </c>
      <c r="B319" s="133" t="s">
        <v>36</v>
      </c>
      <c r="C319" s="102" t="s">
        <v>6</v>
      </c>
      <c r="D319" s="102" t="s">
        <v>7</v>
      </c>
      <c r="E319" s="102" t="s">
        <v>8</v>
      </c>
      <c r="F319" s="102" t="s">
        <v>9</v>
      </c>
      <c r="G319" s="102" t="s">
        <v>10</v>
      </c>
      <c r="H319" s="102" t="s">
        <v>11</v>
      </c>
      <c r="I319" s="134" t="s">
        <v>12</v>
      </c>
    </row>
    <row r="320" spans="1:9" ht="20.100000000000001" customHeight="1" x14ac:dyDescent="0.35">
      <c r="A320" s="133"/>
      <c r="B320" s="133"/>
      <c r="C320" s="100">
        <v>30</v>
      </c>
      <c r="D320" s="100">
        <v>20</v>
      </c>
      <c r="E320" s="100">
        <v>20</v>
      </c>
      <c r="F320" s="100">
        <v>70</v>
      </c>
      <c r="G320" s="100">
        <v>30</v>
      </c>
      <c r="H320" s="100">
        <v>100</v>
      </c>
      <c r="I320" s="135"/>
    </row>
    <row r="321" spans="1:9" ht="20.100000000000001" customHeight="1" x14ac:dyDescent="0.35">
      <c r="A321" s="46">
        <v>1</v>
      </c>
      <c r="B321" s="47" t="str">
        <f>เตรียมข้อมูล!C8&amp;เตรียมข้อมูล!D8&amp;" "&amp;เตรียมข้อมูล!E8</f>
        <v xml:space="preserve"> </v>
      </c>
      <c r="C321" s="104"/>
      <c r="D321" s="104"/>
      <c r="E321" s="104"/>
      <c r="F321" s="48">
        <f>SUM(C321:E321)</f>
        <v>0</v>
      </c>
      <c r="G321" s="104"/>
      <c r="H321" s="49">
        <f>SUM(F321:G321)</f>
        <v>0</v>
      </c>
      <c r="I321" s="48" t="str">
        <f>IF(H321&gt;=80,"4",IF(H321&gt;=75,"3.5",IF(H321&gt;=70,"3", IF(H321&gt;=65,"2.5", IF(H321&gt;=60,"2", IF(H321&gt;=55,"1.5", IF(H321&gt;=50,"1", IF(H321&lt;=49,"-"))))))))</f>
        <v>-</v>
      </c>
    </row>
    <row r="322" spans="1:9" ht="20.100000000000001" customHeight="1" x14ac:dyDescent="0.35">
      <c r="A322" s="46">
        <v>2</v>
      </c>
      <c r="B322" s="47" t="str">
        <f>เตรียมข้อมูล!C9&amp;เตรียมข้อมูล!D9&amp;" "&amp;เตรียมข้อมูล!E9</f>
        <v xml:space="preserve"> </v>
      </c>
      <c r="C322" s="104"/>
      <c r="D322" s="104"/>
      <c r="E322" s="104"/>
      <c r="F322" s="48">
        <f t="shared" ref="F322:F345" si="45">SUM(C322:E322)</f>
        <v>0</v>
      </c>
      <c r="G322" s="104"/>
      <c r="H322" s="49">
        <f t="shared" ref="H322:H345" si="46">SUM(F322:G322)</f>
        <v>0</v>
      </c>
      <c r="I322" s="48" t="str">
        <f t="shared" ref="I322:I345" si="47">IF(H322&gt;=80,"4",IF(H322&gt;=75,"3.5",IF(H322&gt;=70,"3", IF(H322&gt;=65,"2.5", IF(H322&gt;=60,"2", IF(H322&gt;=55,"1.5", IF(H322&gt;=50,"1", IF(H322&lt;=49,"-"))))))))</f>
        <v>-</v>
      </c>
    </row>
    <row r="323" spans="1:9" ht="20.100000000000001" customHeight="1" x14ac:dyDescent="0.35">
      <c r="A323" s="46">
        <v>3</v>
      </c>
      <c r="B323" s="47" t="str">
        <f>เตรียมข้อมูล!C10&amp;เตรียมข้อมูล!D10&amp;" "&amp;เตรียมข้อมูล!E10</f>
        <v xml:space="preserve"> </v>
      </c>
      <c r="C323" s="104"/>
      <c r="D323" s="104"/>
      <c r="E323" s="104"/>
      <c r="F323" s="48">
        <f t="shared" si="45"/>
        <v>0</v>
      </c>
      <c r="G323" s="104"/>
      <c r="H323" s="49">
        <f t="shared" si="46"/>
        <v>0</v>
      </c>
      <c r="I323" s="48" t="str">
        <f t="shared" si="47"/>
        <v>-</v>
      </c>
    </row>
    <row r="324" spans="1:9" ht="20.100000000000001" customHeight="1" x14ac:dyDescent="0.35">
      <c r="A324" s="46">
        <v>4</v>
      </c>
      <c r="B324" s="47" t="str">
        <f>เตรียมข้อมูล!C11&amp;เตรียมข้อมูล!D11&amp;" "&amp;เตรียมข้อมูล!E11</f>
        <v xml:space="preserve"> </v>
      </c>
      <c r="C324" s="104"/>
      <c r="D324" s="104"/>
      <c r="E324" s="104"/>
      <c r="F324" s="48">
        <f t="shared" si="45"/>
        <v>0</v>
      </c>
      <c r="G324" s="104"/>
      <c r="H324" s="49">
        <f t="shared" si="46"/>
        <v>0</v>
      </c>
      <c r="I324" s="48" t="str">
        <f t="shared" si="47"/>
        <v>-</v>
      </c>
    </row>
    <row r="325" spans="1:9" ht="20.100000000000001" customHeight="1" x14ac:dyDescent="0.35">
      <c r="A325" s="46">
        <v>5</v>
      </c>
      <c r="B325" s="47" t="str">
        <f>เตรียมข้อมูล!C12&amp;เตรียมข้อมูล!D12&amp;" "&amp;เตรียมข้อมูล!E12</f>
        <v xml:space="preserve"> </v>
      </c>
      <c r="C325" s="104"/>
      <c r="D325" s="104"/>
      <c r="E325" s="104"/>
      <c r="F325" s="48">
        <f t="shared" si="45"/>
        <v>0</v>
      </c>
      <c r="G325" s="104"/>
      <c r="H325" s="49">
        <f t="shared" si="46"/>
        <v>0</v>
      </c>
      <c r="I325" s="48" t="str">
        <f t="shared" si="47"/>
        <v>-</v>
      </c>
    </row>
    <row r="326" spans="1:9" ht="20.100000000000001" customHeight="1" x14ac:dyDescent="0.35">
      <c r="A326" s="46">
        <v>6</v>
      </c>
      <c r="B326" s="47" t="str">
        <f>เตรียมข้อมูล!C13&amp;เตรียมข้อมูล!D13&amp;" "&amp;เตรียมข้อมูล!E13</f>
        <v xml:space="preserve"> </v>
      </c>
      <c r="C326" s="104"/>
      <c r="D326" s="104"/>
      <c r="E326" s="104"/>
      <c r="F326" s="48">
        <f t="shared" si="45"/>
        <v>0</v>
      </c>
      <c r="G326" s="104"/>
      <c r="H326" s="49">
        <f t="shared" si="46"/>
        <v>0</v>
      </c>
      <c r="I326" s="48" t="str">
        <f t="shared" si="47"/>
        <v>-</v>
      </c>
    </row>
    <row r="327" spans="1:9" ht="20.100000000000001" customHeight="1" x14ac:dyDescent="0.35">
      <c r="A327" s="46">
        <v>7</v>
      </c>
      <c r="B327" s="47" t="str">
        <f>เตรียมข้อมูล!C14&amp;เตรียมข้อมูล!D14&amp;" "&amp;เตรียมข้อมูล!E14</f>
        <v xml:space="preserve"> </v>
      </c>
      <c r="C327" s="104"/>
      <c r="D327" s="104"/>
      <c r="E327" s="104"/>
      <c r="F327" s="48">
        <f t="shared" si="45"/>
        <v>0</v>
      </c>
      <c r="G327" s="104"/>
      <c r="H327" s="49">
        <f t="shared" si="46"/>
        <v>0</v>
      </c>
      <c r="I327" s="48" t="str">
        <f t="shared" si="47"/>
        <v>-</v>
      </c>
    </row>
    <row r="328" spans="1:9" ht="20.100000000000001" customHeight="1" x14ac:dyDescent="0.35">
      <c r="A328" s="46">
        <v>8</v>
      </c>
      <c r="B328" s="47" t="str">
        <f>เตรียมข้อมูล!C15&amp;เตรียมข้อมูล!D15&amp;" "&amp;เตรียมข้อมูล!E15</f>
        <v xml:space="preserve"> </v>
      </c>
      <c r="C328" s="104"/>
      <c r="D328" s="104"/>
      <c r="E328" s="104"/>
      <c r="F328" s="48">
        <f t="shared" si="45"/>
        <v>0</v>
      </c>
      <c r="G328" s="104"/>
      <c r="H328" s="49">
        <f t="shared" si="46"/>
        <v>0</v>
      </c>
      <c r="I328" s="48" t="str">
        <f t="shared" si="47"/>
        <v>-</v>
      </c>
    </row>
    <row r="329" spans="1:9" ht="20.100000000000001" customHeight="1" x14ac:dyDescent="0.35">
      <c r="A329" s="46">
        <v>9</v>
      </c>
      <c r="B329" s="47" t="str">
        <f>เตรียมข้อมูล!C16&amp;เตรียมข้อมูล!D16&amp;" "&amp;เตรียมข้อมูล!E16</f>
        <v xml:space="preserve"> </v>
      </c>
      <c r="C329" s="104"/>
      <c r="D329" s="104"/>
      <c r="E329" s="104"/>
      <c r="F329" s="48">
        <f t="shared" si="45"/>
        <v>0</v>
      </c>
      <c r="G329" s="104"/>
      <c r="H329" s="49">
        <f t="shared" si="46"/>
        <v>0</v>
      </c>
      <c r="I329" s="48" t="str">
        <f t="shared" si="47"/>
        <v>-</v>
      </c>
    </row>
    <row r="330" spans="1:9" ht="20.100000000000001" customHeight="1" x14ac:dyDescent="0.35">
      <c r="A330" s="46">
        <v>10</v>
      </c>
      <c r="B330" s="47" t="str">
        <f>เตรียมข้อมูล!C17&amp;เตรียมข้อมูล!D17&amp;" "&amp;เตรียมข้อมูล!E17</f>
        <v xml:space="preserve"> </v>
      </c>
      <c r="C330" s="104"/>
      <c r="D330" s="104"/>
      <c r="E330" s="104"/>
      <c r="F330" s="48">
        <f t="shared" si="45"/>
        <v>0</v>
      </c>
      <c r="G330" s="104"/>
      <c r="H330" s="49">
        <f t="shared" si="46"/>
        <v>0</v>
      </c>
      <c r="I330" s="48" t="str">
        <f t="shared" si="47"/>
        <v>-</v>
      </c>
    </row>
    <row r="331" spans="1:9" ht="20.100000000000001" customHeight="1" x14ac:dyDescent="0.35">
      <c r="A331" s="46">
        <v>11</v>
      </c>
      <c r="B331" s="47" t="str">
        <f>เตรียมข้อมูล!C18&amp;เตรียมข้อมูล!D18&amp;" "&amp;เตรียมข้อมูล!E18</f>
        <v xml:space="preserve"> </v>
      </c>
      <c r="C331" s="104"/>
      <c r="D331" s="104"/>
      <c r="E331" s="104"/>
      <c r="F331" s="48">
        <f t="shared" si="45"/>
        <v>0</v>
      </c>
      <c r="G331" s="104"/>
      <c r="H331" s="49">
        <f t="shared" si="46"/>
        <v>0</v>
      </c>
      <c r="I331" s="48" t="str">
        <f t="shared" si="47"/>
        <v>-</v>
      </c>
    </row>
    <row r="332" spans="1:9" ht="20.100000000000001" customHeight="1" x14ac:dyDescent="0.35">
      <c r="A332" s="46">
        <v>12</v>
      </c>
      <c r="B332" s="47" t="str">
        <f>เตรียมข้อมูล!C19&amp;เตรียมข้อมูล!D19&amp;" "&amp;เตรียมข้อมูล!E19</f>
        <v xml:space="preserve"> </v>
      </c>
      <c r="C332" s="104"/>
      <c r="D332" s="104"/>
      <c r="E332" s="104"/>
      <c r="F332" s="48">
        <f t="shared" si="45"/>
        <v>0</v>
      </c>
      <c r="G332" s="104"/>
      <c r="H332" s="49">
        <f t="shared" si="46"/>
        <v>0</v>
      </c>
      <c r="I332" s="48" t="str">
        <f t="shared" si="47"/>
        <v>-</v>
      </c>
    </row>
    <row r="333" spans="1:9" ht="20.100000000000001" customHeight="1" x14ac:dyDescent="0.35">
      <c r="A333" s="46">
        <v>13</v>
      </c>
      <c r="B333" s="47" t="str">
        <f>เตรียมข้อมูล!C20&amp;เตรียมข้อมูล!D20&amp;" "&amp;เตรียมข้อมูล!E20</f>
        <v xml:space="preserve"> </v>
      </c>
      <c r="C333" s="104"/>
      <c r="D333" s="104"/>
      <c r="E333" s="104"/>
      <c r="F333" s="48">
        <f t="shared" si="45"/>
        <v>0</v>
      </c>
      <c r="G333" s="104"/>
      <c r="H333" s="49">
        <f t="shared" si="46"/>
        <v>0</v>
      </c>
      <c r="I333" s="48" t="str">
        <f t="shared" si="47"/>
        <v>-</v>
      </c>
    </row>
    <row r="334" spans="1:9" ht="20.100000000000001" customHeight="1" x14ac:dyDescent="0.35">
      <c r="A334" s="46">
        <v>14</v>
      </c>
      <c r="B334" s="47" t="str">
        <f>เตรียมข้อมูล!C21&amp;เตรียมข้อมูล!D21&amp;" "&amp;เตรียมข้อมูล!E21</f>
        <v xml:space="preserve"> </v>
      </c>
      <c r="C334" s="104"/>
      <c r="D334" s="104"/>
      <c r="E334" s="104"/>
      <c r="F334" s="48">
        <f t="shared" si="45"/>
        <v>0</v>
      </c>
      <c r="G334" s="104"/>
      <c r="H334" s="49">
        <f t="shared" si="46"/>
        <v>0</v>
      </c>
      <c r="I334" s="48" t="str">
        <f t="shared" si="47"/>
        <v>-</v>
      </c>
    </row>
    <row r="335" spans="1:9" ht="20.100000000000001" customHeight="1" x14ac:dyDescent="0.35">
      <c r="A335" s="46">
        <v>15</v>
      </c>
      <c r="B335" s="47" t="str">
        <f>เตรียมข้อมูล!C22&amp;เตรียมข้อมูล!D22&amp;" "&amp;เตรียมข้อมูล!E22</f>
        <v xml:space="preserve"> </v>
      </c>
      <c r="C335" s="104"/>
      <c r="D335" s="104"/>
      <c r="E335" s="104"/>
      <c r="F335" s="48">
        <f t="shared" si="45"/>
        <v>0</v>
      </c>
      <c r="G335" s="104"/>
      <c r="H335" s="49">
        <f t="shared" si="46"/>
        <v>0</v>
      </c>
      <c r="I335" s="48" t="str">
        <f t="shared" si="47"/>
        <v>-</v>
      </c>
    </row>
    <row r="336" spans="1:9" ht="20.100000000000001" customHeight="1" x14ac:dyDescent="0.35">
      <c r="A336" s="46">
        <v>16</v>
      </c>
      <c r="B336" s="47" t="str">
        <f>เตรียมข้อมูล!C23&amp;เตรียมข้อมูล!D23&amp;" "&amp;เตรียมข้อมูล!E23</f>
        <v xml:space="preserve"> </v>
      </c>
      <c r="C336" s="104"/>
      <c r="D336" s="104"/>
      <c r="E336" s="104"/>
      <c r="F336" s="48">
        <f t="shared" si="45"/>
        <v>0</v>
      </c>
      <c r="G336" s="104"/>
      <c r="H336" s="49">
        <f t="shared" si="46"/>
        <v>0</v>
      </c>
      <c r="I336" s="48" t="str">
        <f t="shared" si="47"/>
        <v>-</v>
      </c>
    </row>
    <row r="337" spans="1:9" ht="20.100000000000001" customHeight="1" x14ac:dyDescent="0.35">
      <c r="A337" s="46">
        <v>17</v>
      </c>
      <c r="B337" s="47" t="str">
        <f>เตรียมข้อมูล!C24&amp;เตรียมข้อมูล!D24&amp;" "&amp;เตรียมข้อมูล!E24</f>
        <v xml:space="preserve"> </v>
      </c>
      <c r="C337" s="104"/>
      <c r="D337" s="104"/>
      <c r="E337" s="104"/>
      <c r="F337" s="48">
        <f t="shared" si="45"/>
        <v>0</v>
      </c>
      <c r="G337" s="104"/>
      <c r="H337" s="49">
        <f t="shared" si="46"/>
        <v>0</v>
      </c>
      <c r="I337" s="48" t="str">
        <f t="shared" si="47"/>
        <v>-</v>
      </c>
    </row>
    <row r="338" spans="1:9" ht="20.100000000000001" customHeight="1" x14ac:dyDescent="0.35">
      <c r="A338" s="46">
        <v>18</v>
      </c>
      <c r="B338" s="47" t="str">
        <f>เตรียมข้อมูล!C25&amp;เตรียมข้อมูล!D25&amp;" "&amp;เตรียมข้อมูล!E25</f>
        <v xml:space="preserve"> </v>
      </c>
      <c r="C338" s="104"/>
      <c r="D338" s="104"/>
      <c r="E338" s="104"/>
      <c r="F338" s="48">
        <f t="shared" si="45"/>
        <v>0</v>
      </c>
      <c r="G338" s="104"/>
      <c r="H338" s="49">
        <f t="shared" si="46"/>
        <v>0</v>
      </c>
      <c r="I338" s="48" t="str">
        <f t="shared" si="47"/>
        <v>-</v>
      </c>
    </row>
    <row r="339" spans="1:9" ht="20.100000000000001" customHeight="1" x14ac:dyDescent="0.35">
      <c r="A339" s="46">
        <v>19</v>
      </c>
      <c r="B339" s="47" t="str">
        <f>เตรียมข้อมูล!C26&amp;เตรียมข้อมูล!D26&amp;" "&amp;เตรียมข้อมูล!E26</f>
        <v xml:space="preserve"> </v>
      </c>
      <c r="C339" s="104"/>
      <c r="D339" s="104"/>
      <c r="E339" s="104"/>
      <c r="F339" s="48">
        <f t="shared" si="45"/>
        <v>0</v>
      </c>
      <c r="G339" s="104"/>
      <c r="H339" s="49">
        <f t="shared" si="46"/>
        <v>0</v>
      </c>
      <c r="I339" s="48" t="str">
        <f t="shared" si="47"/>
        <v>-</v>
      </c>
    </row>
    <row r="340" spans="1:9" ht="20.100000000000001" customHeight="1" x14ac:dyDescent="0.35">
      <c r="A340" s="46">
        <v>20</v>
      </c>
      <c r="B340" s="47" t="str">
        <f>เตรียมข้อมูล!C27&amp;เตรียมข้อมูล!D27&amp;" "&amp;เตรียมข้อมูล!E27</f>
        <v xml:space="preserve"> </v>
      </c>
      <c r="C340" s="104"/>
      <c r="D340" s="104"/>
      <c r="E340" s="104"/>
      <c r="F340" s="48">
        <f t="shared" si="45"/>
        <v>0</v>
      </c>
      <c r="G340" s="104"/>
      <c r="H340" s="49">
        <f t="shared" si="46"/>
        <v>0</v>
      </c>
      <c r="I340" s="48" t="str">
        <f t="shared" si="47"/>
        <v>-</v>
      </c>
    </row>
    <row r="341" spans="1:9" ht="20.100000000000001" customHeight="1" x14ac:dyDescent="0.35">
      <c r="A341" s="46">
        <v>21</v>
      </c>
      <c r="B341" s="47" t="str">
        <f>เตรียมข้อมูล!C28&amp;เตรียมข้อมูล!D28&amp;" "&amp;เตรียมข้อมูล!E28</f>
        <v xml:space="preserve"> </v>
      </c>
      <c r="C341" s="104"/>
      <c r="D341" s="104"/>
      <c r="E341" s="104"/>
      <c r="F341" s="48">
        <f t="shared" si="45"/>
        <v>0</v>
      </c>
      <c r="G341" s="104"/>
      <c r="H341" s="49">
        <f t="shared" si="46"/>
        <v>0</v>
      </c>
      <c r="I341" s="48" t="str">
        <f t="shared" si="47"/>
        <v>-</v>
      </c>
    </row>
    <row r="342" spans="1:9" ht="20.100000000000001" customHeight="1" x14ac:dyDescent="0.35">
      <c r="A342" s="46">
        <v>22</v>
      </c>
      <c r="B342" s="47" t="str">
        <f>เตรียมข้อมูล!C29&amp;เตรียมข้อมูล!D29&amp;" "&amp;เตรียมข้อมูล!E29</f>
        <v xml:space="preserve"> </v>
      </c>
      <c r="C342" s="104"/>
      <c r="D342" s="104"/>
      <c r="E342" s="104"/>
      <c r="F342" s="48">
        <f t="shared" si="45"/>
        <v>0</v>
      </c>
      <c r="G342" s="104"/>
      <c r="H342" s="49">
        <f t="shared" si="46"/>
        <v>0</v>
      </c>
      <c r="I342" s="48" t="str">
        <f t="shared" si="47"/>
        <v>-</v>
      </c>
    </row>
    <row r="343" spans="1:9" ht="20.100000000000001" customHeight="1" x14ac:dyDescent="0.35">
      <c r="A343" s="46">
        <v>23</v>
      </c>
      <c r="B343" s="47" t="str">
        <f>เตรียมข้อมูล!C30&amp;เตรียมข้อมูล!D30&amp;" "&amp;เตรียมข้อมูล!E30</f>
        <v xml:space="preserve"> </v>
      </c>
      <c r="C343" s="104"/>
      <c r="D343" s="104"/>
      <c r="E343" s="104"/>
      <c r="F343" s="48">
        <f t="shared" si="45"/>
        <v>0</v>
      </c>
      <c r="G343" s="104"/>
      <c r="H343" s="49">
        <f t="shared" si="46"/>
        <v>0</v>
      </c>
      <c r="I343" s="48" t="str">
        <f t="shared" si="47"/>
        <v>-</v>
      </c>
    </row>
    <row r="344" spans="1:9" ht="20.100000000000001" customHeight="1" x14ac:dyDescent="0.35">
      <c r="A344" s="46">
        <v>24</v>
      </c>
      <c r="B344" s="47" t="str">
        <f>เตรียมข้อมูล!C31&amp;เตรียมข้อมูล!D31&amp;" "&amp;เตรียมข้อมูล!E31</f>
        <v xml:space="preserve"> </v>
      </c>
      <c r="C344" s="104"/>
      <c r="D344" s="104"/>
      <c r="E344" s="104"/>
      <c r="F344" s="48">
        <f t="shared" si="45"/>
        <v>0</v>
      </c>
      <c r="G344" s="104"/>
      <c r="H344" s="49">
        <f t="shared" si="46"/>
        <v>0</v>
      </c>
      <c r="I344" s="48" t="str">
        <f t="shared" si="47"/>
        <v>-</v>
      </c>
    </row>
    <row r="345" spans="1:9" ht="20.100000000000001" customHeight="1" x14ac:dyDescent="0.35">
      <c r="A345" s="46">
        <v>25</v>
      </c>
      <c r="B345" s="47" t="str">
        <f>เตรียมข้อมูล!C32&amp;เตรียมข้อมูล!D32&amp;" "&amp;เตรียมข้อมูล!E32</f>
        <v xml:space="preserve"> </v>
      </c>
      <c r="C345" s="104"/>
      <c r="D345" s="104"/>
      <c r="E345" s="104"/>
      <c r="F345" s="48">
        <f t="shared" si="45"/>
        <v>0</v>
      </c>
      <c r="G345" s="104"/>
      <c r="H345" s="49">
        <f t="shared" si="46"/>
        <v>0</v>
      </c>
      <c r="I345" s="48" t="str">
        <f t="shared" si="47"/>
        <v>-</v>
      </c>
    </row>
    <row r="346" spans="1:9" ht="20.100000000000001" customHeight="1" x14ac:dyDescent="0.35">
      <c r="A346" s="136" t="s">
        <v>21</v>
      </c>
      <c r="B346" s="136"/>
      <c r="C346" s="49">
        <f>SUM(C321:C345)</f>
        <v>0</v>
      </c>
      <c r="D346" s="49">
        <f t="shared" ref="D346:H346" si="48">SUM(D321:D345)</f>
        <v>0</v>
      </c>
      <c r="E346" s="49">
        <f t="shared" si="48"/>
        <v>0</v>
      </c>
      <c r="F346" s="49">
        <f t="shared" si="48"/>
        <v>0</v>
      </c>
      <c r="G346" s="49">
        <f t="shared" si="48"/>
        <v>0</v>
      </c>
      <c r="H346" s="49">
        <f t="shared" si="48"/>
        <v>0</v>
      </c>
      <c r="I346" s="48" t="s">
        <v>23</v>
      </c>
    </row>
    <row r="347" spans="1:9" ht="20.100000000000001" customHeight="1" x14ac:dyDescent="0.35">
      <c r="A347" s="136" t="s">
        <v>22</v>
      </c>
      <c r="B347" s="136"/>
      <c r="C347" s="50" t="e">
        <f>C346/(C320*COUNTIF(C321:C345,"&gt;0"))*100</f>
        <v>#DIV/0!</v>
      </c>
      <c r="D347" s="50" t="e">
        <f t="shared" ref="D347:H347" si="49">D346/(D320*COUNTIF(D321:D345,"&gt;0"))*100</f>
        <v>#DIV/0!</v>
      </c>
      <c r="E347" s="50" t="e">
        <f t="shared" si="49"/>
        <v>#DIV/0!</v>
      </c>
      <c r="F347" s="50" t="e">
        <f t="shared" si="49"/>
        <v>#DIV/0!</v>
      </c>
      <c r="G347" s="50" t="e">
        <f t="shared" si="49"/>
        <v>#DIV/0!</v>
      </c>
      <c r="H347" s="50" t="e">
        <f t="shared" si="49"/>
        <v>#DIV/0!</v>
      </c>
      <c r="I347" s="48" t="s">
        <v>23</v>
      </c>
    </row>
    <row r="349" spans="1:9" ht="20.100000000000001" customHeight="1" x14ac:dyDescent="0.35">
      <c r="A349" s="137" t="s">
        <v>15</v>
      </c>
      <c r="B349" s="137"/>
      <c r="D349" s="137" t="s">
        <v>110</v>
      </c>
      <c r="E349" s="137"/>
      <c r="F349" s="137"/>
      <c r="G349" s="137"/>
      <c r="H349" s="137"/>
    </row>
    <row r="350" spans="1:9" ht="20.100000000000001" customHeight="1" x14ac:dyDescent="0.35">
      <c r="A350" s="137" t="str">
        <f>"("&amp;(ข้อมูลครูผู้สอน!$D$15)&amp;")"</f>
        <v>(ยังไม่ระบุ)</v>
      </c>
      <c r="B350" s="137"/>
      <c r="D350" s="137" t="str">
        <f>"("&amp;(เตรียมข้อมูล!$E$4)&amp;")"</f>
        <v>(นางประไพพรรณ วรนาม)</v>
      </c>
      <c r="E350" s="137"/>
      <c r="F350" s="137"/>
      <c r="G350" s="137"/>
      <c r="H350" s="137"/>
    </row>
    <row r="351" spans="1:9" ht="24.95" customHeight="1" x14ac:dyDescent="0.35">
      <c r="A351" s="131"/>
      <c r="B351" s="39" t="str">
        <f>"โรงเรียน"&amp;เตรียมข้อมูล!$E$2</f>
        <v>โรงเรียนห้วยทรายวิทยา</v>
      </c>
      <c r="C351" s="45" t="str">
        <f>"ตารางคะแนนรายวิชา "&amp;ข้อมูลครูผู้สอน!$B$16</f>
        <v>ตารางคะแนนรายวิชา อ่าน คิด วิเคราะห์ เขียน</v>
      </c>
    </row>
    <row r="352" spans="1:9" ht="24.95" customHeight="1" x14ac:dyDescent="0.35">
      <c r="A352" s="131"/>
      <c r="B352" s="42" t="s">
        <v>19</v>
      </c>
      <c r="C352" s="43" t="str">
        <f>เตรียมข้อมูล!$E$1</f>
        <v>ยังไม่ระบุ</v>
      </c>
    </row>
    <row r="353" spans="1:9" ht="24.95" customHeight="1" x14ac:dyDescent="0.35">
      <c r="A353" s="132"/>
      <c r="B353" s="42" t="s">
        <v>25</v>
      </c>
      <c r="C353" s="44" t="str">
        <f>"ปีการศึกษา"&amp;" "&amp;(เตรียมข้อมูล!$E$6)</f>
        <v>ปีการศึกษา ยังไม่ระบุ</v>
      </c>
      <c r="F353" s="45"/>
    </row>
    <row r="354" spans="1:9" ht="112.5" customHeight="1" x14ac:dyDescent="0.35">
      <c r="A354" s="133" t="s">
        <v>0</v>
      </c>
      <c r="B354" s="133" t="s">
        <v>36</v>
      </c>
      <c r="C354" s="102" t="s">
        <v>103</v>
      </c>
      <c r="D354" s="102" t="s">
        <v>104</v>
      </c>
      <c r="E354" s="102" t="s">
        <v>105</v>
      </c>
      <c r="F354" s="102" t="s">
        <v>106</v>
      </c>
      <c r="G354" s="102" t="s">
        <v>11</v>
      </c>
      <c r="H354" s="138" t="s">
        <v>107</v>
      </c>
      <c r="I354" s="138" t="s">
        <v>102</v>
      </c>
    </row>
    <row r="355" spans="1:9" ht="20.100000000000001" customHeight="1" x14ac:dyDescent="0.35">
      <c r="A355" s="133"/>
      <c r="B355" s="133"/>
      <c r="C355" s="100">
        <v>25</v>
      </c>
      <c r="D355" s="100">
        <v>25</v>
      </c>
      <c r="E355" s="100">
        <v>25</v>
      </c>
      <c r="F355" s="100">
        <v>25</v>
      </c>
      <c r="G355" s="100">
        <v>100</v>
      </c>
      <c r="H355" s="138"/>
      <c r="I355" s="138"/>
    </row>
    <row r="356" spans="1:9" ht="20.100000000000001" customHeight="1" x14ac:dyDescent="0.35">
      <c r="A356" s="46">
        <v>1</v>
      </c>
      <c r="B356" s="47" t="str">
        <f>เตรียมข้อมูล!C8&amp;เตรียมข้อมูล!D8&amp;" "&amp;เตรียมข้อมูล!E8</f>
        <v xml:space="preserve"> </v>
      </c>
      <c r="C356" s="104"/>
      <c r="D356" s="104"/>
      <c r="E356" s="104"/>
      <c r="F356" s="105"/>
      <c r="G356" s="48">
        <f>SUM(C356:F356)</f>
        <v>0</v>
      </c>
      <c r="H356" s="48" t="str">
        <f>IF(G356&gt;=80,"3",IF(G356&gt;=60,"2",IF(G356&gt;=50,"1",IF(G356&lt;=49,"-"))))</f>
        <v>-</v>
      </c>
      <c r="I356" s="48" t="str">
        <f>IF(G356&gt;=80,"ดีเยี่ยม",IF(G356&gt;=60,"ดี",IF(G356&gt;=50,"ผ่าน",IF(G356&lt;=49,"-"))))</f>
        <v>-</v>
      </c>
    </row>
    <row r="357" spans="1:9" ht="20.100000000000001" customHeight="1" x14ac:dyDescent="0.35">
      <c r="A357" s="46">
        <v>2</v>
      </c>
      <c r="B357" s="47" t="str">
        <f>เตรียมข้อมูล!C9&amp;เตรียมข้อมูล!D9&amp;" "&amp;เตรียมข้อมูล!E9</f>
        <v xml:space="preserve"> </v>
      </c>
      <c r="C357" s="104"/>
      <c r="D357" s="104"/>
      <c r="E357" s="104"/>
      <c r="F357" s="105"/>
      <c r="G357" s="48">
        <f t="shared" ref="G357:G380" si="50">SUM(C357:F357)</f>
        <v>0</v>
      </c>
      <c r="H357" s="48" t="str">
        <f t="shared" ref="H357:H380" si="51">IF(G357&gt;=80,"3",IF(G357&gt;=60,"2",IF(G357&gt;=50,"1",IF(G357&lt;=49,"-"))))</f>
        <v>-</v>
      </c>
      <c r="I357" s="48" t="str">
        <f t="shared" ref="I357:I380" si="52">IF(G357&gt;=80,"ดีเยี่ยม",IF(G357&gt;=60,"ดี",IF(G357&gt;=50,"ผ่าน",IF(G357&lt;=49,"-"))))</f>
        <v>-</v>
      </c>
    </row>
    <row r="358" spans="1:9" ht="20.100000000000001" customHeight="1" x14ac:dyDescent="0.35">
      <c r="A358" s="46">
        <v>3</v>
      </c>
      <c r="B358" s="47" t="str">
        <f>เตรียมข้อมูล!C10&amp;เตรียมข้อมูล!D10&amp;" "&amp;เตรียมข้อมูล!E10</f>
        <v xml:space="preserve"> </v>
      </c>
      <c r="C358" s="104"/>
      <c r="D358" s="104"/>
      <c r="E358" s="104"/>
      <c r="F358" s="105"/>
      <c r="G358" s="48">
        <f t="shared" si="50"/>
        <v>0</v>
      </c>
      <c r="H358" s="48" t="str">
        <f t="shared" si="51"/>
        <v>-</v>
      </c>
      <c r="I358" s="48" t="str">
        <f t="shared" si="52"/>
        <v>-</v>
      </c>
    </row>
    <row r="359" spans="1:9" ht="20.100000000000001" customHeight="1" x14ac:dyDescent="0.35">
      <c r="A359" s="46">
        <v>4</v>
      </c>
      <c r="B359" s="47" t="str">
        <f>เตรียมข้อมูล!C11&amp;เตรียมข้อมูล!D11&amp;" "&amp;เตรียมข้อมูล!E11</f>
        <v xml:space="preserve"> </v>
      </c>
      <c r="C359" s="104"/>
      <c r="D359" s="104"/>
      <c r="E359" s="104"/>
      <c r="F359" s="105"/>
      <c r="G359" s="48">
        <f t="shared" si="50"/>
        <v>0</v>
      </c>
      <c r="H359" s="48" t="str">
        <f t="shared" si="51"/>
        <v>-</v>
      </c>
      <c r="I359" s="48" t="str">
        <f t="shared" si="52"/>
        <v>-</v>
      </c>
    </row>
    <row r="360" spans="1:9" ht="20.100000000000001" customHeight="1" x14ac:dyDescent="0.35">
      <c r="A360" s="46">
        <v>5</v>
      </c>
      <c r="B360" s="47" t="str">
        <f>เตรียมข้อมูล!C12&amp;เตรียมข้อมูล!D12&amp;" "&amp;เตรียมข้อมูล!E12</f>
        <v xml:space="preserve"> </v>
      </c>
      <c r="C360" s="104"/>
      <c r="D360" s="104"/>
      <c r="E360" s="104"/>
      <c r="F360" s="105"/>
      <c r="G360" s="48">
        <f t="shared" si="50"/>
        <v>0</v>
      </c>
      <c r="H360" s="48" t="str">
        <f t="shared" si="51"/>
        <v>-</v>
      </c>
      <c r="I360" s="48" t="str">
        <f t="shared" si="52"/>
        <v>-</v>
      </c>
    </row>
    <row r="361" spans="1:9" ht="20.100000000000001" customHeight="1" x14ac:dyDescent="0.35">
      <c r="A361" s="46">
        <v>6</v>
      </c>
      <c r="B361" s="47" t="str">
        <f>เตรียมข้อมูล!C13&amp;เตรียมข้อมูล!D13&amp;" "&amp;เตรียมข้อมูล!E13</f>
        <v xml:space="preserve"> </v>
      </c>
      <c r="C361" s="104"/>
      <c r="D361" s="104"/>
      <c r="E361" s="104"/>
      <c r="F361" s="105"/>
      <c r="G361" s="48">
        <f t="shared" si="50"/>
        <v>0</v>
      </c>
      <c r="H361" s="48" t="str">
        <f t="shared" si="51"/>
        <v>-</v>
      </c>
      <c r="I361" s="48" t="str">
        <f t="shared" si="52"/>
        <v>-</v>
      </c>
    </row>
    <row r="362" spans="1:9" ht="20.100000000000001" customHeight="1" x14ac:dyDescent="0.35">
      <c r="A362" s="46">
        <v>7</v>
      </c>
      <c r="B362" s="47" t="str">
        <f>เตรียมข้อมูล!C14&amp;เตรียมข้อมูล!D14&amp;" "&amp;เตรียมข้อมูล!E14</f>
        <v xml:space="preserve"> </v>
      </c>
      <c r="C362" s="104"/>
      <c r="D362" s="104"/>
      <c r="E362" s="104"/>
      <c r="F362" s="105"/>
      <c r="G362" s="48">
        <f t="shared" si="50"/>
        <v>0</v>
      </c>
      <c r="H362" s="48" t="str">
        <f t="shared" si="51"/>
        <v>-</v>
      </c>
      <c r="I362" s="48" t="str">
        <f t="shared" si="52"/>
        <v>-</v>
      </c>
    </row>
    <row r="363" spans="1:9" ht="20.100000000000001" customHeight="1" x14ac:dyDescent="0.35">
      <c r="A363" s="46">
        <v>8</v>
      </c>
      <c r="B363" s="47" t="str">
        <f>เตรียมข้อมูล!C15&amp;เตรียมข้อมูล!D15&amp;" "&amp;เตรียมข้อมูล!E15</f>
        <v xml:space="preserve"> </v>
      </c>
      <c r="C363" s="104"/>
      <c r="D363" s="104"/>
      <c r="E363" s="104"/>
      <c r="F363" s="105"/>
      <c r="G363" s="48">
        <f t="shared" si="50"/>
        <v>0</v>
      </c>
      <c r="H363" s="48" t="str">
        <f t="shared" si="51"/>
        <v>-</v>
      </c>
      <c r="I363" s="48" t="str">
        <f t="shared" si="52"/>
        <v>-</v>
      </c>
    </row>
    <row r="364" spans="1:9" ht="20.100000000000001" customHeight="1" x14ac:dyDescent="0.35">
      <c r="A364" s="46">
        <v>9</v>
      </c>
      <c r="B364" s="47" t="str">
        <f>เตรียมข้อมูล!C16&amp;เตรียมข้อมูล!D16&amp;" "&amp;เตรียมข้อมูล!E16</f>
        <v xml:space="preserve"> </v>
      </c>
      <c r="C364" s="104"/>
      <c r="D364" s="104"/>
      <c r="E364" s="104"/>
      <c r="F364" s="105"/>
      <c r="G364" s="48">
        <f t="shared" si="50"/>
        <v>0</v>
      </c>
      <c r="H364" s="48" t="str">
        <f t="shared" si="51"/>
        <v>-</v>
      </c>
      <c r="I364" s="48" t="str">
        <f t="shared" si="52"/>
        <v>-</v>
      </c>
    </row>
    <row r="365" spans="1:9" ht="20.100000000000001" customHeight="1" x14ac:dyDescent="0.35">
      <c r="A365" s="46">
        <v>10</v>
      </c>
      <c r="B365" s="47" t="str">
        <f>เตรียมข้อมูล!C17&amp;เตรียมข้อมูล!D17&amp;" "&amp;เตรียมข้อมูล!E17</f>
        <v xml:space="preserve"> </v>
      </c>
      <c r="C365" s="104"/>
      <c r="D365" s="104"/>
      <c r="E365" s="104"/>
      <c r="F365" s="105"/>
      <c r="G365" s="48">
        <f t="shared" si="50"/>
        <v>0</v>
      </c>
      <c r="H365" s="48" t="str">
        <f t="shared" si="51"/>
        <v>-</v>
      </c>
      <c r="I365" s="48" t="str">
        <f t="shared" si="52"/>
        <v>-</v>
      </c>
    </row>
    <row r="366" spans="1:9" ht="20.100000000000001" customHeight="1" x14ac:dyDescent="0.35">
      <c r="A366" s="46">
        <v>11</v>
      </c>
      <c r="B366" s="47" t="str">
        <f>เตรียมข้อมูล!C18&amp;เตรียมข้อมูล!D18&amp;" "&amp;เตรียมข้อมูล!E18</f>
        <v xml:space="preserve"> </v>
      </c>
      <c r="C366" s="104"/>
      <c r="D366" s="104"/>
      <c r="E366" s="104"/>
      <c r="F366" s="105"/>
      <c r="G366" s="48">
        <f t="shared" si="50"/>
        <v>0</v>
      </c>
      <c r="H366" s="48" t="str">
        <f t="shared" si="51"/>
        <v>-</v>
      </c>
      <c r="I366" s="48" t="str">
        <f t="shared" si="52"/>
        <v>-</v>
      </c>
    </row>
    <row r="367" spans="1:9" ht="20.100000000000001" customHeight="1" x14ac:dyDescent="0.35">
      <c r="A367" s="46">
        <v>12</v>
      </c>
      <c r="B367" s="47" t="str">
        <f>เตรียมข้อมูล!C19&amp;เตรียมข้อมูล!D19&amp;" "&amp;เตรียมข้อมูล!E19</f>
        <v xml:space="preserve"> </v>
      </c>
      <c r="C367" s="104"/>
      <c r="D367" s="104"/>
      <c r="E367" s="104"/>
      <c r="F367" s="105"/>
      <c r="G367" s="48">
        <f t="shared" si="50"/>
        <v>0</v>
      </c>
      <c r="H367" s="48" t="str">
        <f t="shared" si="51"/>
        <v>-</v>
      </c>
      <c r="I367" s="48" t="str">
        <f t="shared" si="52"/>
        <v>-</v>
      </c>
    </row>
    <row r="368" spans="1:9" ht="20.100000000000001" customHeight="1" x14ac:dyDescent="0.35">
      <c r="A368" s="46">
        <v>13</v>
      </c>
      <c r="B368" s="47" t="str">
        <f>เตรียมข้อมูล!C20&amp;เตรียมข้อมูล!D20&amp;" "&amp;เตรียมข้อมูล!E20</f>
        <v xml:space="preserve"> </v>
      </c>
      <c r="C368" s="104"/>
      <c r="D368" s="104"/>
      <c r="E368" s="104"/>
      <c r="F368" s="105"/>
      <c r="G368" s="48">
        <f t="shared" si="50"/>
        <v>0</v>
      </c>
      <c r="H368" s="48" t="str">
        <f t="shared" si="51"/>
        <v>-</v>
      </c>
      <c r="I368" s="48" t="str">
        <f t="shared" si="52"/>
        <v>-</v>
      </c>
    </row>
    <row r="369" spans="1:9" ht="20.100000000000001" customHeight="1" x14ac:dyDescent="0.35">
      <c r="A369" s="46">
        <v>14</v>
      </c>
      <c r="B369" s="47" t="str">
        <f>เตรียมข้อมูล!C21&amp;เตรียมข้อมูล!D21&amp;" "&amp;เตรียมข้อมูล!E21</f>
        <v xml:space="preserve"> </v>
      </c>
      <c r="C369" s="104"/>
      <c r="D369" s="104"/>
      <c r="E369" s="104"/>
      <c r="F369" s="105"/>
      <c r="G369" s="48">
        <f t="shared" si="50"/>
        <v>0</v>
      </c>
      <c r="H369" s="48" t="str">
        <f t="shared" si="51"/>
        <v>-</v>
      </c>
      <c r="I369" s="48" t="str">
        <f t="shared" si="52"/>
        <v>-</v>
      </c>
    </row>
    <row r="370" spans="1:9" ht="20.100000000000001" customHeight="1" x14ac:dyDescent="0.35">
      <c r="A370" s="46">
        <v>15</v>
      </c>
      <c r="B370" s="47" t="str">
        <f>เตรียมข้อมูล!C22&amp;เตรียมข้อมูล!D22&amp;" "&amp;เตรียมข้อมูล!E22</f>
        <v xml:space="preserve"> </v>
      </c>
      <c r="C370" s="104"/>
      <c r="D370" s="104"/>
      <c r="E370" s="104"/>
      <c r="F370" s="105"/>
      <c r="G370" s="48">
        <f t="shared" si="50"/>
        <v>0</v>
      </c>
      <c r="H370" s="48" t="str">
        <f t="shared" si="51"/>
        <v>-</v>
      </c>
      <c r="I370" s="48" t="str">
        <f t="shared" si="52"/>
        <v>-</v>
      </c>
    </row>
    <row r="371" spans="1:9" ht="20.100000000000001" customHeight="1" x14ac:dyDescent="0.35">
      <c r="A371" s="46">
        <v>16</v>
      </c>
      <c r="B371" s="47" t="str">
        <f>เตรียมข้อมูล!C23&amp;เตรียมข้อมูล!D23&amp;" "&amp;เตรียมข้อมูล!E23</f>
        <v xml:space="preserve"> </v>
      </c>
      <c r="C371" s="104"/>
      <c r="D371" s="104"/>
      <c r="E371" s="104"/>
      <c r="F371" s="105"/>
      <c r="G371" s="48">
        <f t="shared" si="50"/>
        <v>0</v>
      </c>
      <c r="H371" s="48" t="str">
        <f t="shared" si="51"/>
        <v>-</v>
      </c>
      <c r="I371" s="48" t="str">
        <f t="shared" si="52"/>
        <v>-</v>
      </c>
    </row>
    <row r="372" spans="1:9" ht="20.100000000000001" customHeight="1" x14ac:dyDescent="0.35">
      <c r="A372" s="46">
        <v>17</v>
      </c>
      <c r="B372" s="47" t="str">
        <f>เตรียมข้อมูล!C24&amp;เตรียมข้อมูล!D24&amp;" "&amp;เตรียมข้อมูล!E24</f>
        <v xml:space="preserve"> </v>
      </c>
      <c r="C372" s="104"/>
      <c r="D372" s="104"/>
      <c r="E372" s="104"/>
      <c r="F372" s="105"/>
      <c r="G372" s="48">
        <f t="shared" si="50"/>
        <v>0</v>
      </c>
      <c r="H372" s="48" t="str">
        <f t="shared" si="51"/>
        <v>-</v>
      </c>
      <c r="I372" s="48" t="str">
        <f t="shared" si="52"/>
        <v>-</v>
      </c>
    </row>
    <row r="373" spans="1:9" ht="20.100000000000001" customHeight="1" x14ac:dyDescent="0.35">
      <c r="A373" s="46">
        <v>18</v>
      </c>
      <c r="B373" s="47" t="str">
        <f>เตรียมข้อมูล!C25&amp;เตรียมข้อมูล!D25&amp;" "&amp;เตรียมข้อมูล!E25</f>
        <v xml:space="preserve"> </v>
      </c>
      <c r="C373" s="104"/>
      <c r="D373" s="104"/>
      <c r="E373" s="104"/>
      <c r="F373" s="105"/>
      <c r="G373" s="48">
        <f t="shared" si="50"/>
        <v>0</v>
      </c>
      <c r="H373" s="48" t="str">
        <f t="shared" si="51"/>
        <v>-</v>
      </c>
      <c r="I373" s="48" t="str">
        <f t="shared" si="52"/>
        <v>-</v>
      </c>
    </row>
    <row r="374" spans="1:9" ht="20.100000000000001" customHeight="1" x14ac:dyDescent="0.35">
      <c r="A374" s="46">
        <v>19</v>
      </c>
      <c r="B374" s="47" t="str">
        <f>เตรียมข้อมูล!C26&amp;เตรียมข้อมูล!D26&amp;" "&amp;เตรียมข้อมูล!E26</f>
        <v xml:space="preserve"> </v>
      </c>
      <c r="C374" s="104"/>
      <c r="D374" s="104"/>
      <c r="E374" s="104"/>
      <c r="F374" s="105"/>
      <c r="G374" s="48">
        <f t="shared" si="50"/>
        <v>0</v>
      </c>
      <c r="H374" s="48" t="str">
        <f t="shared" si="51"/>
        <v>-</v>
      </c>
      <c r="I374" s="48" t="str">
        <f t="shared" si="52"/>
        <v>-</v>
      </c>
    </row>
    <row r="375" spans="1:9" ht="20.100000000000001" customHeight="1" x14ac:dyDescent="0.35">
      <c r="A375" s="46">
        <v>20</v>
      </c>
      <c r="B375" s="47" t="str">
        <f>เตรียมข้อมูล!C27&amp;เตรียมข้อมูล!D27&amp;" "&amp;เตรียมข้อมูล!E27</f>
        <v xml:space="preserve"> </v>
      </c>
      <c r="C375" s="104"/>
      <c r="D375" s="104"/>
      <c r="E375" s="104"/>
      <c r="F375" s="105"/>
      <c r="G375" s="48">
        <f t="shared" si="50"/>
        <v>0</v>
      </c>
      <c r="H375" s="48" t="str">
        <f t="shared" si="51"/>
        <v>-</v>
      </c>
      <c r="I375" s="48" t="str">
        <f t="shared" si="52"/>
        <v>-</v>
      </c>
    </row>
    <row r="376" spans="1:9" ht="20.100000000000001" customHeight="1" x14ac:dyDescent="0.35">
      <c r="A376" s="46">
        <v>21</v>
      </c>
      <c r="B376" s="47" t="str">
        <f>เตรียมข้อมูล!C28&amp;เตรียมข้อมูล!D28&amp;" "&amp;เตรียมข้อมูล!E28</f>
        <v xml:space="preserve"> </v>
      </c>
      <c r="C376" s="104"/>
      <c r="D376" s="104"/>
      <c r="E376" s="104"/>
      <c r="F376" s="105"/>
      <c r="G376" s="48">
        <f t="shared" si="50"/>
        <v>0</v>
      </c>
      <c r="H376" s="48" t="str">
        <f t="shared" si="51"/>
        <v>-</v>
      </c>
      <c r="I376" s="48" t="str">
        <f t="shared" si="52"/>
        <v>-</v>
      </c>
    </row>
    <row r="377" spans="1:9" ht="20.100000000000001" customHeight="1" x14ac:dyDescent="0.35">
      <c r="A377" s="46">
        <v>22</v>
      </c>
      <c r="B377" s="47" t="str">
        <f>เตรียมข้อมูล!C29&amp;เตรียมข้อมูล!D29&amp;" "&amp;เตรียมข้อมูล!E29</f>
        <v xml:space="preserve"> </v>
      </c>
      <c r="C377" s="104"/>
      <c r="D377" s="104"/>
      <c r="E377" s="104"/>
      <c r="F377" s="105"/>
      <c r="G377" s="48">
        <f t="shared" si="50"/>
        <v>0</v>
      </c>
      <c r="H377" s="48" t="str">
        <f t="shared" si="51"/>
        <v>-</v>
      </c>
      <c r="I377" s="48" t="str">
        <f t="shared" si="52"/>
        <v>-</v>
      </c>
    </row>
    <row r="378" spans="1:9" ht="20.100000000000001" customHeight="1" x14ac:dyDescent="0.35">
      <c r="A378" s="46">
        <v>23</v>
      </c>
      <c r="B378" s="47" t="str">
        <f>เตรียมข้อมูล!C30&amp;เตรียมข้อมูล!D30&amp;" "&amp;เตรียมข้อมูล!E30</f>
        <v xml:space="preserve"> </v>
      </c>
      <c r="C378" s="104"/>
      <c r="D378" s="104"/>
      <c r="E378" s="104"/>
      <c r="F378" s="105"/>
      <c r="G378" s="48">
        <f t="shared" si="50"/>
        <v>0</v>
      </c>
      <c r="H378" s="48" t="str">
        <f t="shared" si="51"/>
        <v>-</v>
      </c>
      <c r="I378" s="48" t="str">
        <f t="shared" si="52"/>
        <v>-</v>
      </c>
    </row>
    <row r="379" spans="1:9" ht="20.100000000000001" customHeight="1" x14ac:dyDescent="0.35">
      <c r="A379" s="46">
        <v>24</v>
      </c>
      <c r="B379" s="47" t="str">
        <f>เตรียมข้อมูล!C31&amp;เตรียมข้อมูล!D31&amp;" "&amp;เตรียมข้อมูล!E31</f>
        <v xml:space="preserve"> </v>
      </c>
      <c r="C379" s="104"/>
      <c r="D379" s="104"/>
      <c r="E379" s="104"/>
      <c r="F379" s="105"/>
      <c r="G379" s="48">
        <f t="shared" si="50"/>
        <v>0</v>
      </c>
      <c r="H379" s="48" t="str">
        <f t="shared" si="51"/>
        <v>-</v>
      </c>
      <c r="I379" s="48" t="str">
        <f t="shared" si="52"/>
        <v>-</v>
      </c>
    </row>
    <row r="380" spans="1:9" ht="20.100000000000001" customHeight="1" x14ac:dyDescent="0.35">
      <c r="A380" s="46">
        <v>25</v>
      </c>
      <c r="B380" s="47" t="str">
        <f>เตรียมข้อมูล!C32&amp;เตรียมข้อมูล!D32&amp;" "&amp;เตรียมข้อมูล!E32</f>
        <v xml:space="preserve"> </v>
      </c>
      <c r="C380" s="104"/>
      <c r="D380" s="104"/>
      <c r="E380" s="104"/>
      <c r="F380" s="105"/>
      <c r="G380" s="48">
        <f t="shared" si="50"/>
        <v>0</v>
      </c>
      <c r="H380" s="48" t="str">
        <f t="shared" si="51"/>
        <v>-</v>
      </c>
      <c r="I380" s="48" t="str">
        <f t="shared" si="52"/>
        <v>-</v>
      </c>
    </row>
    <row r="381" spans="1:9" ht="20.100000000000001" customHeight="1" x14ac:dyDescent="0.35">
      <c r="A381" s="136" t="s">
        <v>21</v>
      </c>
      <c r="B381" s="136"/>
      <c r="C381" s="49">
        <f>SUM(C356:C380)</f>
        <v>0</v>
      </c>
      <c r="D381" s="49">
        <f t="shared" ref="D381:G381" si="53">SUM(D356:D380)</f>
        <v>0</v>
      </c>
      <c r="E381" s="49">
        <f t="shared" si="53"/>
        <v>0</v>
      </c>
      <c r="F381" s="49">
        <f t="shared" si="53"/>
        <v>0</v>
      </c>
      <c r="G381" s="49">
        <f t="shared" si="53"/>
        <v>0</v>
      </c>
      <c r="H381" s="139" t="s">
        <v>108</v>
      </c>
      <c r="I381" s="139"/>
    </row>
    <row r="382" spans="1:9" ht="20.100000000000001" customHeight="1" x14ac:dyDescent="0.35">
      <c r="A382" s="136" t="s">
        <v>22</v>
      </c>
      <c r="B382" s="136"/>
      <c r="C382" s="50" t="e">
        <f>C381/(C355*COUNTIF(C356:C380,"&gt;0"))*100</f>
        <v>#DIV/0!</v>
      </c>
      <c r="D382" s="50" t="e">
        <f t="shared" ref="D382:G382" si="54">D381/(D355*COUNTIF(D356:D380,"&gt;0"))*100</f>
        <v>#DIV/0!</v>
      </c>
      <c r="E382" s="50" t="e">
        <f t="shared" si="54"/>
        <v>#DIV/0!</v>
      </c>
      <c r="F382" s="50" t="e">
        <f t="shared" si="54"/>
        <v>#DIV/0!</v>
      </c>
      <c r="G382" s="50" t="e">
        <f t="shared" si="54"/>
        <v>#DIV/0!</v>
      </c>
      <c r="H382" s="139"/>
      <c r="I382" s="139"/>
    </row>
    <row r="384" spans="1:9" ht="20.100000000000001" customHeight="1" x14ac:dyDescent="0.35">
      <c r="A384" s="137" t="s">
        <v>15</v>
      </c>
      <c r="B384" s="137"/>
      <c r="D384" s="137" t="s">
        <v>110</v>
      </c>
      <c r="E384" s="137"/>
      <c r="F384" s="137"/>
      <c r="G384" s="137"/>
      <c r="H384" s="137"/>
    </row>
    <row r="385" spans="1:9" ht="20.100000000000001" customHeight="1" x14ac:dyDescent="0.35">
      <c r="A385" s="137" t="str">
        <f>"("&amp;(ข้อมูลครูผู้สอน!$D$16)&amp;")"</f>
        <v>(ยังไม่ระบุ)</v>
      </c>
      <c r="B385" s="137"/>
      <c r="D385" s="137" t="str">
        <f>"("&amp;(เตรียมข้อมูล!$E$4)&amp;")"</f>
        <v>(นางประไพพรรณ วรนาม)</v>
      </c>
      <c r="E385" s="137"/>
      <c r="F385" s="137"/>
      <c r="G385" s="137"/>
      <c r="H385" s="137"/>
    </row>
    <row r="386" spans="1:9" ht="24.95" customHeight="1" x14ac:dyDescent="0.35">
      <c r="A386" s="131"/>
      <c r="B386" s="39" t="str">
        <f>"โรงเรียน"&amp;เตรียมข้อมูล!$E$2</f>
        <v>โรงเรียนห้วยทรายวิทยา</v>
      </c>
      <c r="C386" s="45" t="str">
        <f>"ตารางคะแนนรายวิชา "&amp;ข้อมูลครูผู้สอน!$B$17</f>
        <v>ตารางคะแนนรายวิชา ลูกเสือ-เนตรนารี</v>
      </c>
    </row>
    <row r="387" spans="1:9" ht="24.95" customHeight="1" x14ac:dyDescent="0.35">
      <c r="A387" s="131"/>
      <c r="B387" s="42" t="s">
        <v>19</v>
      </c>
      <c r="C387" s="43" t="str">
        <f>เตรียมข้อมูล!$E$1</f>
        <v>ยังไม่ระบุ</v>
      </c>
    </row>
    <row r="388" spans="1:9" ht="24.95" customHeight="1" x14ac:dyDescent="0.35">
      <c r="A388" s="132"/>
      <c r="B388" s="42" t="s">
        <v>25</v>
      </c>
      <c r="C388" s="44" t="str">
        <f>"ปีการศึกษา"&amp;" "&amp;(เตรียมข้อมูล!$E$6)</f>
        <v>ปีการศึกษา ยังไม่ระบุ</v>
      </c>
      <c r="F388" s="45"/>
    </row>
    <row r="389" spans="1:9" ht="112.5" customHeight="1" x14ac:dyDescent="0.35">
      <c r="A389" s="133" t="s">
        <v>0</v>
      </c>
      <c r="B389" s="133" t="s">
        <v>36</v>
      </c>
      <c r="C389" s="102" t="s">
        <v>6</v>
      </c>
      <c r="D389" s="102" t="s">
        <v>7</v>
      </c>
      <c r="E389" s="102" t="s">
        <v>8</v>
      </c>
      <c r="F389" s="102" t="s">
        <v>9</v>
      </c>
      <c r="G389" s="102" t="s">
        <v>10</v>
      </c>
      <c r="H389" s="102" t="s">
        <v>11</v>
      </c>
      <c r="I389" s="134" t="s">
        <v>12</v>
      </c>
    </row>
    <row r="390" spans="1:9" ht="20.100000000000001" customHeight="1" x14ac:dyDescent="0.35">
      <c r="A390" s="133"/>
      <c r="B390" s="133"/>
      <c r="C390" s="100">
        <v>30</v>
      </c>
      <c r="D390" s="100">
        <v>20</v>
      </c>
      <c r="E390" s="100">
        <v>20</v>
      </c>
      <c r="F390" s="100">
        <v>70</v>
      </c>
      <c r="G390" s="100">
        <v>30</v>
      </c>
      <c r="H390" s="100">
        <v>100</v>
      </c>
      <c r="I390" s="135"/>
    </row>
    <row r="391" spans="1:9" ht="20.100000000000001" customHeight="1" x14ac:dyDescent="0.35">
      <c r="A391" s="46">
        <v>1</v>
      </c>
      <c r="B391" s="47" t="str">
        <f>เตรียมข้อมูล!C8&amp;เตรียมข้อมูล!D8&amp;" "&amp;เตรียมข้อมูล!E8</f>
        <v xml:space="preserve"> </v>
      </c>
      <c r="C391" s="104"/>
      <c r="D391" s="104"/>
      <c r="E391" s="104"/>
      <c r="F391" s="48">
        <f>SUM(C391:E391)</f>
        <v>0</v>
      </c>
      <c r="G391" s="104"/>
      <c r="H391" s="49">
        <f>SUM(F391:G391)</f>
        <v>0</v>
      </c>
      <c r="I391" s="48" t="str">
        <f>IF(H391&gt;=50,"ผ่าน",IF(H391&lt;=49,"-"))</f>
        <v>-</v>
      </c>
    </row>
    <row r="392" spans="1:9" ht="20.100000000000001" customHeight="1" x14ac:dyDescent="0.35">
      <c r="A392" s="46">
        <v>2</v>
      </c>
      <c r="B392" s="47" t="str">
        <f>เตรียมข้อมูล!C9&amp;เตรียมข้อมูล!D9&amp;" "&amp;เตรียมข้อมูล!E9</f>
        <v xml:space="preserve"> </v>
      </c>
      <c r="C392" s="104"/>
      <c r="D392" s="104"/>
      <c r="E392" s="104"/>
      <c r="F392" s="48">
        <f t="shared" ref="F392:F415" si="55">SUM(C392:E392)</f>
        <v>0</v>
      </c>
      <c r="G392" s="104"/>
      <c r="H392" s="49">
        <f t="shared" ref="H392:H415" si="56">SUM(F392:G392)</f>
        <v>0</v>
      </c>
      <c r="I392" s="48" t="str">
        <f t="shared" ref="I392:I415" si="57">IF(H392&gt;=50,"ผ่าน",IF(H392&lt;=49,"-"))</f>
        <v>-</v>
      </c>
    </row>
    <row r="393" spans="1:9" ht="20.100000000000001" customHeight="1" x14ac:dyDescent="0.35">
      <c r="A393" s="46">
        <v>3</v>
      </c>
      <c r="B393" s="47" t="str">
        <f>เตรียมข้อมูล!C10&amp;เตรียมข้อมูล!D10&amp;" "&amp;เตรียมข้อมูล!E10</f>
        <v xml:space="preserve"> </v>
      </c>
      <c r="C393" s="104"/>
      <c r="D393" s="104"/>
      <c r="E393" s="104"/>
      <c r="F393" s="48">
        <f t="shared" si="55"/>
        <v>0</v>
      </c>
      <c r="G393" s="104"/>
      <c r="H393" s="49">
        <f t="shared" si="56"/>
        <v>0</v>
      </c>
      <c r="I393" s="48" t="str">
        <f t="shared" si="57"/>
        <v>-</v>
      </c>
    </row>
    <row r="394" spans="1:9" ht="20.100000000000001" customHeight="1" x14ac:dyDescent="0.35">
      <c r="A394" s="46">
        <v>4</v>
      </c>
      <c r="B394" s="47" t="str">
        <f>เตรียมข้อมูล!C11&amp;เตรียมข้อมูล!D11&amp;" "&amp;เตรียมข้อมูล!E11</f>
        <v xml:space="preserve"> </v>
      </c>
      <c r="C394" s="104"/>
      <c r="D394" s="104"/>
      <c r="E394" s="104"/>
      <c r="F394" s="48">
        <f t="shared" si="55"/>
        <v>0</v>
      </c>
      <c r="G394" s="104"/>
      <c r="H394" s="49">
        <f t="shared" si="56"/>
        <v>0</v>
      </c>
      <c r="I394" s="48" t="str">
        <f t="shared" si="57"/>
        <v>-</v>
      </c>
    </row>
    <row r="395" spans="1:9" ht="20.100000000000001" customHeight="1" x14ac:dyDescent="0.35">
      <c r="A395" s="46">
        <v>5</v>
      </c>
      <c r="B395" s="47" t="str">
        <f>เตรียมข้อมูล!C12&amp;เตรียมข้อมูล!D12&amp;" "&amp;เตรียมข้อมูล!E12</f>
        <v xml:space="preserve"> </v>
      </c>
      <c r="C395" s="104"/>
      <c r="D395" s="104"/>
      <c r="E395" s="104"/>
      <c r="F395" s="48">
        <f t="shared" si="55"/>
        <v>0</v>
      </c>
      <c r="G395" s="104"/>
      <c r="H395" s="49">
        <f t="shared" si="56"/>
        <v>0</v>
      </c>
      <c r="I395" s="48" t="str">
        <f t="shared" si="57"/>
        <v>-</v>
      </c>
    </row>
    <row r="396" spans="1:9" ht="20.100000000000001" customHeight="1" x14ac:dyDescent="0.35">
      <c r="A396" s="46">
        <v>6</v>
      </c>
      <c r="B396" s="47" t="str">
        <f>เตรียมข้อมูล!C13&amp;เตรียมข้อมูล!D13&amp;" "&amp;เตรียมข้อมูล!E13</f>
        <v xml:space="preserve"> </v>
      </c>
      <c r="C396" s="104"/>
      <c r="D396" s="104"/>
      <c r="E396" s="104"/>
      <c r="F396" s="48">
        <f t="shared" si="55"/>
        <v>0</v>
      </c>
      <c r="G396" s="104"/>
      <c r="H396" s="49">
        <f t="shared" si="56"/>
        <v>0</v>
      </c>
      <c r="I396" s="48" t="str">
        <f t="shared" si="57"/>
        <v>-</v>
      </c>
    </row>
    <row r="397" spans="1:9" ht="20.100000000000001" customHeight="1" x14ac:dyDescent="0.35">
      <c r="A397" s="46">
        <v>7</v>
      </c>
      <c r="B397" s="47" t="str">
        <f>เตรียมข้อมูล!C14&amp;เตรียมข้อมูล!D14&amp;" "&amp;เตรียมข้อมูล!E14</f>
        <v xml:space="preserve"> </v>
      </c>
      <c r="C397" s="104"/>
      <c r="D397" s="104"/>
      <c r="E397" s="104"/>
      <c r="F397" s="48">
        <f t="shared" si="55"/>
        <v>0</v>
      </c>
      <c r="G397" s="104"/>
      <c r="H397" s="49">
        <f t="shared" si="56"/>
        <v>0</v>
      </c>
      <c r="I397" s="48" t="str">
        <f t="shared" si="57"/>
        <v>-</v>
      </c>
    </row>
    <row r="398" spans="1:9" ht="20.100000000000001" customHeight="1" x14ac:dyDescent="0.35">
      <c r="A398" s="46">
        <v>8</v>
      </c>
      <c r="B398" s="47" t="str">
        <f>เตรียมข้อมูล!C15&amp;เตรียมข้อมูล!D15&amp;" "&amp;เตรียมข้อมูล!E15</f>
        <v xml:space="preserve"> </v>
      </c>
      <c r="C398" s="104"/>
      <c r="D398" s="104"/>
      <c r="E398" s="104"/>
      <c r="F398" s="48">
        <f t="shared" si="55"/>
        <v>0</v>
      </c>
      <c r="G398" s="104"/>
      <c r="H398" s="49">
        <f t="shared" si="56"/>
        <v>0</v>
      </c>
      <c r="I398" s="48" t="str">
        <f t="shared" si="57"/>
        <v>-</v>
      </c>
    </row>
    <row r="399" spans="1:9" ht="20.100000000000001" customHeight="1" x14ac:dyDescent="0.35">
      <c r="A399" s="46">
        <v>9</v>
      </c>
      <c r="B399" s="47" t="str">
        <f>เตรียมข้อมูล!C16&amp;เตรียมข้อมูล!D16&amp;" "&amp;เตรียมข้อมูล!E16</f>
        <v xml:space="preserve"> </v>
      </c>
      <c r="C399" s="104"/>
      <c r="D399" s="104"/>
      <c r="E399" s="104"/>
      <c r="F399" s="48">
        <f t="shared" si="55"/>
        <v>0</v>
      </c>
      <c r="G399" s="104"/>
      <c r="H399" s="49">
        <f t="shared" si="56"/>
        <v>0</v>
      </c>
      <c r="I399" s="48" t="str">
        <f t="shared" si="57"/>
        <v>-</v>
      </c>
    </row>
    <row r="400" spans="1:9" ht="20.100000000000001" customHeight="1" x14ac:dyDescent="0.35">
      <c r="A400" s="46">
        <v>10</v>
      </c>
      <c r="B400" s="47" t="str">
        <f>เตรียมข้อมูล!C17&amp;เตรียมข้อมูล!D17&amp;" "&amp;เตรียมข้อมูล!E17</f>
        <v xml:space="preserve"> </v>
      </c>
      <c r="C400" s="104"/>
      <c r="D400" s="104"/>
      <c r="E400" s="104"/>
      <c r="F400" s="48">
        <f t="shared" si="55"/>
        <v>0</v>
      </c>
      <c r="G400" s="104"/>
      <c r="H400" s="49">
        <f t="shared" si="56"/>
        <v>0</v>
      </c>
      <c r="I400" s="48" t="str">
        <f t="shared" si="57"/>
        <v>-</v>
      </c>
    </row>
    <row r="401" spans="1:9" ht="20.100000000000001" customHeight="1" x14ac:dyDescent="0.35">
      <c r="A401" s="46">
        <v>11</v>
      </c>
      <c r="B401" s="47" t="str">
        <f>เตรียมข้อมูล!C18&amp;เตรียมข้อมูล!D18&amp;" "&amp;เตรียมข้อมูล!E18</f>
        <v xml:space="preserve"> </v>
      </c>
      <c r="C401" s="104"/>
      <c r="D401" s="104"/>
      <c r="E401" s="104"/>
      <c r="F401" s="48">
        <f t="shared" si="55"/>
        <v>0</v>
      </c>
      <c r="G401" s="104"/>
      <c r="H401" s="49">
        <f t="shared" si="56"/>
        <v>0</v>
      </c>
      <c r="I401" s="48" t="str">
        <f t="shared" si="57"/>
        <v>-</v>
      </c>
    </row>
    <row r="402" spans="1:9" ht="20.100000000000001" customHeight="1" x14ac:dyDescent="0.35">
      <c r="A402" s="46">
        <v>12</v>
      </c>
      <c r="B402" s="47" t="str">
        <f>เตรียมข้อมูล!C19&amp;เตรียมข้อมูล!D19&amp;" "&amp;เตรียมข้อมูล!E19</f>
        <v xml:space="preserve"> </v>
      </c>
      <c r="C402" s="104"/>
      <c r="D402" s="104"/>
      <c r="E402" s="104"/>
      <c r="F402" s="48">
        <f t="shared" si="55"/>
        <v>0</v>
      </c>
      <c r="G402" s="104"/>
      <c r="H402" s="49">
        <f t="shared" si="56"/>
        <v>0</v>
      </c>
      <c r="I402" s="48" t="str">
        <f t="shared" si="57"/>
        <v>-</v>
      </c>
    </row>
    <row r="403" spans="1:9" ht="20.100000000000001" customHeight="1" x14ac:dyDescent="0.35">
      <c r="A403" s="46">
        <v>13</v>
      </c>
      <c r="B403" s="47" t="str">
        <f>เตรียมข้อมูล!C20&amp;เตรียมข้อมูล!D20&amp;" "&amp;เตรียมข้อมูล!E20</f>
        <v xml:space="preserve"> </v>
      </c>
      <c r="C403" s="104"/>
      <c r="D403" s="104"/>
      <c r="E403" s="104"/>
      <c r="F403" s="48">
        <f t="shared" si="55"/>
        <v>0</v>
      </c>
      <c r="G403" s="104"/>
      <c r="H403" s="49">
        <f t="shared" si="56"/>
        <v>0</v>
      </c>
      <c r="I403" s="48" t="str">
        <f t="shared" si="57"/>
        <v>-</v>
      </c>
    </row>
    <row r="404" spans="1:9" ht="20.100000000000001" customHeight="1" x14ac:dyDescent="0.35">
      <c r="A404" s="46">
        <v>14</v>
      </c>
      <c r="B404" s="47" t="str">
        <f>เตรียมข้อมูล!C21&amp;เตรียมข้อมูล!D21&amp;" "&amp;เตรียมข้อมูล!E21</f>
        <v xml:space="preserve"> </v>
      </c>
      <c r="C404" s="104"/>
      <c r="D404" s="104"/>
      <c r="E404" s="104"/>
      <c r="F404" s="48">
        <f t="shared" si="55"/>
        <v>0</v>
      </c>
      <c r="G404" s="104"/>
      <c r="H404" s="49">
        <f t="shared" si="56"/>
        <v>0</v>
      </c>
      <c r="I404" s="48" t="str">
        <f t="shared" si="57"/>
        <v>-</v>
      </c>
    </row>
    <row r="405" spans="1:9" ht="20.100000000000001" customHeight="1" x14ac:dyDescent="0.35">
      <c r="A405" s="46">
        <v>15</v>
      </c>
      <c r="B405" s="47" t="str">
        <f>เตรียมข้อมูล!C22&amp;เตรียมข้อมูล!D22&amp;" "&amp;เตรียมข้อมูล!E22</f>
        <v xml:space="preserve"> </v>
      </c>
      <c r="C405" s="104"/>
      <c r="D405" s="104"/>
      <c r="E405" s="104"/>
      <c r="F405" s="48">
        <f t="shared" si="55"/>
        <v>0</v>
      </c>
      <c r="G405" s="104"/>
      <c r="H405" s="49">
        <f t="shared" si="56"/>
        <v>0</v>
      </c>
      <c r="I405" s="48" t="str">
        <f t="shared" si="57"/>
        <v>-</v>
      </c>
    </row>
    <row r="406" spans="1:9" ht="20.100000000000001" customHeight="1" x14ac:dyDescent="0.35">
      <c r="A406" s="46">
        <v>16</v>
      </c>
      <c r="B406" s="47" t="str">
        <f>เตรียมข้อมูล!C23&amp;เตรียมข้อมูล!D23&amp;" "&amp;เตรียมข้อมูล!E23</f>
        <v xml:space="preserve"> </v>
      </c>
      <c r="C406" s="104"/>
      <c r="D406" s="104"/>
      <c r="E406" s="104"/>
      <c r="F406" s="48">
        <f t="shared" si="55"/>
        <v>0</v>
      </c>
      <c r="G406" s="104"/>
      <c r="H406" s="49">
        <f t="shared" si="56"/>
        <v>0</v>
      </c>
      <c r="I406" s="48" t="str">
        <f t="shared" si="57"/>
        <v>-</v>
      </c>
    </row>
    <row r="407" spans="1:9" ht="20.100000000000001" customHeight="1" x14ac:dyDescent="0.35">
      <c r="A407" s="46">
        <v>17</v>
      </c>
      <c r="B407" s="47" t="str">
        <f>เตรียมข้อมูล!C24&amp;เตรียมข้อมูล!D24&amp;" "&amp;เตรียมข้อมูล!E24</f>
        <v xml:space="preserve"> </v>
      </c>
      <c r="C407" s="104"/>
      <c r="D407" s="104"/>
      <c r="E407" s="104"/>
      <c r="F407" s="48">
        <f t="shared" si="55"/>
        <v>0</v>
      </c>
      <c r="G407" s="104"/>
      <c r="H407" s="49">
        <f t="shared" si="56"/>
        <v>0</v>
      </c>
      <c r="I407" s="48" t="str">
        <f t="shared" si="57"/>
        <v>-</v>
      </c>
    </row>
    <row r="408" spans="1:9" ht="20.100000000000001" customHeight="1" x14ac:dyDescent="0.35">
      <c r="A408" s="46">
        <v>18</v>
      </c>
      <c r="B408" s="47" t="str">
        <f>เตรียมข้อมูล!C25&amp;เตรียมข้อมูล!D25&amp;" "&amp;เตรียมข้อมูล!E25</f>
        <v xml:space="preserve"> </v>
      </c>
      <c r="C408" s="104"/>
      <c r="D408" s="104"/>
      <c r="E408" s="104"/>
      <c r="F408" s="48">
        <f t="shared" si="55"/>
        <v>0</v>
      </c>
      <c r="G408" s="104"/>
      <c r="H408" s="49">
        <f t="shared" si="56"/>
        <v>0</v>
      </c>
      <c r="I408" s="48" t="str">
        <f t="shared" si="57"/>
        <v>-</v>
      </c>
    </row>
    <row r="409" spans="1:9" ht="20.100000000000001" customHeight="1" x14ac:dyDescent="0.35">
      <c r="A409" s="46">
        <v>19</v>
      </c>
      <c r="B409" s="47" t="str">
        <f>เตรียมข้อมูล!C26&amp;เตรียมข้อมูล!D26&amp;" "&amp;เตรียมข้อมูล!E26</f>
        <v xml:space="preserve"> </v>
      </c>
      <c r="C409" s="104"/>
      <c r="D409" s="104"/>
      <c r="E409" s="104"/>
      <c r="F409" s="48">
        <f t="shared" si="55"/>
        <v>0</v>
      </c>
      <c r="G409" s="104"/>
      <c r="H409" s="49">
        <f t="shared" si="56"/>
        <v>0</v>
      </c>
      <c r="I409" s="48" t="str">
        <f t="shared" si="57"/>
        <v>-</v>
      </c>
    </row>
    <row r="410" spans="1:9" ht="20.100000000000001" customHeight="1" x14ac:dyDescent="0.35">
      <c r="A410" s="46">
        <v>20</v>
      </c>
      <c r="B410" s="47" t="str">
        <f>เตรียมข้อมูล!C27&amp;เตรียมข้อมูล!D27&amp;" "&amp;เตรียมข้อมูล!E27</f>
        <v xml:space="preserve"> </v>
      </c>
      <c r="C410" s="104"/>
      <c r="D410" s="104"/>
      <c r="E410" s="104"/>
      <c r="F410" s="48">
        <f t="shared" si="55"/>
        <v>0</v>
      </c>
      <c r="G410" s="104"/>
      <c r="H410" s="49">
        <f t="shared" si="56"/>
        <v>0</v>
      </c>
      <c r="I410" s="48" t="str">
        <f t="shared" si="57"/>
        <v>-</v>
      </c>
    </row>
    <row r="411" spans="1:9" ht="20.100000000000001" customHeight="1" x14ac:dyDescent="0.35">
      <c r="A411" s="46">
        <v>21</v>
      </c>
      <c r="B411" s="47" t="str">
        <f>เตรียมข้อมูล!C28&amp;เตรียมข้อมูล!D28&amp;" "&amp;เตรียมข้อมูล!E28</f>
        <v xml:space="preserve"> </v>
      </c>
      <c r="C411" s="104"/>
      <c r="D411" s="104"/>
      <c r="E411" s="104"/>
      <c r="F411" s="48">
        <f t="shared" si="55"/>
        <v>0</v>
      </c>
      <c r="G411" s="104"/>
      <c r="H411" s="49">
        <f t="shared" si="56"/>
        <v>0</v>
      </c>
      <c r="I411" s="48" t="str">
        <f t="shared" si="57"/>
        <v>-</v>
      </c>
    </row>
    <row r="412" spans="1:9" ht="20.100000000000001" customHeight="1" x14ac:dyDescent="0.35">
      <c r="A412" s="46">
        <v>22</v>
      </c>
      <c r="B412" s="47" t="str">
        <f>เตรียมข้อมูล!C29&amp;เตรียมข้อมูล!D29&amp;" "&amp;เตรียมข้อมูล!E29</f>
        <v xml:space="preserve"> </v>
      </c>
      <c r="C412" s="104"/>
      <c r="D412" s="104"/>
      <c r="E412" s="104"/>
      <c r="F412" s="48">
        <f t="shared" si="55"/>
        <v>0</v>
      </c>
      <c r="G412" s="104"/>
      <c r="H412" s="49">
        <f t="shared" si="56"/>
        <v>0</v>
      </c>
      <c r="I412" s="48" t="str">
        <f t="shared" si="57"/>
        <v>-</v>
      </c>
    </row>
    <row r="413" spans="1:9" ht="20.100000000000001" customHeight="1" x14ac:dyDescent="0.35">
      <c r="A413" s="46">
        <v>23</v>
      </c>
      <c r="B413" s="47" t="str">
        <f>เตรียมข้อมูล!C30&amp;เตรียมข้อมูล!D30&amp;" "&amp;เตรียมข้อมูล!E30</f>
        <v xml:space="preserve"> </v>
      </c>
      <c r="C413" s="104"/>
      <c r="D413" s="104"/>
      <c r="E413" s="104"/>
      <c r="F413" s="48">
        <f t="shared" si="55"/>
        <v>0</v>
      </c>
      <c r="G413" s="104"/>
      <c r="H413" s="49">
        <f t="shared" si="56"/>
        <v>0</v>
      </c>
      <c r="I413" s="48" t="str">
        <f t="shared" si="57"/>
        <v>-</v>
      </c>
    </row>
    <row r="414" spans="1:9" ht="20.100000000000001" customHeight="1" x14ac:dyDescent="0.35">
      <c r="A414" s="46">
        <v>24</v>
      </c>
      <c r="B414" s="47" t="str">
        <f>เตรียมข้อมูล!C31&amp;เตรียมข้อมูล!D31&amp;" "&amp;เตรียมข้อมูล!E31</f>
        <v xml:space="preserve"> </v>
      </c>
      <c r="C414" s="104"/>
      <c r="D414" s="104"/>
      <c r="E414" s="104"/>
      <c r="F414" s="48">
        <f t="shared" si="55"/>
        <v>0</v>
      </c>
      <c r="G414" s="104"/>
      <c r="H414" s="49">
        <f t="shared" si="56"/>
        <v>0</v>
      </c>
      <c r="I414" s="48" t="str">
        <f t="shared" si="57"/>
        <v>-</v>
      </c>
    </row>
    <row r="415" spans="1:9" ht="20.100000000000001" customHeight="1" x14ac:dyDescent="0.35">
      <c r="A415" s="46">
        <v>25</v>
      </c>
      <c r="B415" s="47" t="str">
        <f>เตรียมข้อมูล!C32&amp;เตรียมข้อมูล!D32&amp;" "&amp;เตรียมข้อมูล!E32</f>
        <v xml:space="preserve"> </v>
      </c>
      <c r="C415" s="104"/>
      <c r="D415" s="104"/>
      <c r="E415" s="104"/>
      <c r="F415" s="48">
        <f t="shared" si="55"/>
        <v>0</v>
      </c>
      <c r="G415" s="104"/>
      <c r="H415" s="49">
        <f t="shared" si="56"/>
        <v>0</v>
      </c>
      <c r="I415" s="48" t="str">
        <f t="shared" si="57"/>
        <v>-</v>
      </c>
    </row>
    <row r="416" spans="1:9" ht="20.100000000000001" customHeight="1" x14ac:dyDescent="0.35">
      <c r="A416" s="136" t="s">
        <v>21</v>
      </c>
      <c r="B416" s="136"/>
      <c r="C416" s="49">
        <f>SUM(C391:C415)</f>
        <v>0</v>
      </c>
      <c r="D416" s="49">
        <f t="shared" ref="D416:H416" si="58">SUM(D391:D415)</f>
        <v>0</v>
      </c>
      <c r="E416" s="49">
        <f t="shared" si="58"/>
        <v>0</v>
      </c>
      <c r="F416" s="49">
        <f t="shared" si="58"/>
        <v>0</v>
      </c>
      <c r="G416" s="49">
        <f t="shared" si="58"/>
        <v>0</v>
      </c>
      <c r="H416" s="49">
        <f t="shared" si="58"/>
        <v>0</v>
      </c>
      <c r="I416" s="48" t="s">
        <v>23</v>
      </c>
    </row>
    <row r="417" spans="1:9" ht="20.100000000000001" customHeight="1" x14ac:dyDescent="0.35">
      <c r="A417" s="136" t="s">
        <v>22</v>
      </c>
      <c r="B417" s="136"/>
      <c r="C417" s="50" t="e">
        <f>C416/(C390*COUNTIF(C391:C415,"&gt;0"))*100</f>
        <v>#DIV/0!</v>
      </c>
      <c r="D417" s="50" t="e">
        <f t="shared" ref="D417:H417" si="59">D416/(D390*COUNTIF(D391:D415,"&gt;0"))*100</f>
        <v>#DIV/0!</v>
      </c>
      <c r="E417" s="50" t="e">
        <f t="shared" si="59"/>
        <v>#DIV/0!</v>
      </c>
      <c r="F417" s="50" t="e">
        <f t="shared" si="59"/>
        <v>#DIV/0!</v>
      </c>
      <c r="G417" s="50" t="e">
        <f t="shared" si="59"/>
        <v>#DIV/0!</v>
      </c>
      <c r="H417" s="50" t="e">
        <f t="shared" si="59"/>
        <v>#DIV/0!</v>
      </c>
      <c r="I417" s="48" t="s">
        <v>23</v>
      </c>
    </row>
    <row r="419" spans="1:9" ht="20.100000000000001" customHeight="1" x14ac:dyDescent="0.35">
      <c r="A419" s="137" t="s">
        <v>15</v>
      </c>
      <c r="B419" s="137"/>
      <c r="D419" s="137" t="s">
        <v>110</v>
      </c>
      <c r="E419" s="137"/>
      <c r="F419" s="137"/>
      <c r="G419" s="137"/>
      <c r="H419" s="137"/>
    </row>
    <row r="420" spans="1:9" ht="20.100000000000001" customHeight="1" x14ac:dyDescent="0.35">
      <c r="A420" s="137" t="str">
        <f>"("&amp;(ข้อมูลครูผู้สอน!$D$17)&amp;")"</f>
        <v>(ยังไม่ระบุ)</v>
      </c>
      <c r="B420" s="137"/>
      <c r="D420" s="137" t="str">
        <f>"("&amp;(เตรียมข้อมูล!$E$4)&amp;")"</f>
        <v>(นางประไพพรรณ วรนาม)</v>
      </c>
      <c r="E420" s="137"/>
      <c r="F420" s="137"/>
      <c r="G420" s="137"/>
      <c r="H420" s="137"/>
    </row>
    <row r="421" spans="1:9" ht="24.95" customHeight="1" x14ac:dyDescent="0.35">
      <c r="A421" s="131"/>
      <c r="B421" s="39" t="str">
        <f>"โรงเรียน"&amp;เตรียมข้อมูล!$E$2</f>
        <v>โรงเรียนห้วยทรายวิทยา</v>
      </c>
      <c r="C421" s="45" t="str">
        <f>"ตารางคะแนนรายวิชา "&amp;ข้อมูลครูผู้สอน!$B$18</f>
        <v>ตารางคะแนนรายวิชา แนะแนว</v>
      </c>
    </row>
    <row r="422" spans="1:9" ht="24.95" customHeight="1" x14ac:dyDescent="0.35">
      <c r="A422" s="131"/>
      <c r="B422" s="42" t="s">
        <v>19</v>
      </c>
      <c r="C422" s="43" t="str">
        <f>เตรียมข้อมูล!$E$1</f>
        <v>ยังไม่ระบุ</v>
      </c>
    </row>
    <row r="423" spans="1:9" ht="24.95" customHeight="1" x14ac:dyDescent="0.35">
      <c r="A423" s="132"/>
      <c r="B423" s="42" t="s">
        <v>25</v>
      </c>
      <c r="C423" s="44" t="str">
        <f>"ปีการศึกษา"&amp;" "&amp;(เตรียมข้อมูล!$E$6)</f>
        <v>ปีการศึกษา ยังไม่ระบุ</v>
      </c>
      <c r="F423" s="45"/>
    </row>
    <row r="424" spans="1:9" ht="112.5" customHeight="1" x14ac:dyDescent="0.35">
      <c r="A424" s="133" t="s">
        <v>0</v>
      </c>
      <c r="B424" s="133" t="s">
        <v>36</v>
      </c>
      <c r="C424" s="102" t="s">
        <v>6</v>
      </c>
      <c r="D424" s="102" t="s">
        <v>7</v>
      </c>
      <c r="E424" s="102" t="s">
        <v>8</v>
      </c>
      <c r="F424" s="102" t="s">
        <v>9</v>
      </c>
      <c r="G424" s="102" t="s">
        <v>10</v>
      </c>
      <c r="H424" s="102" t="s">
        <v>11</v>
      </c>
      <c r="I424" s="134" t="s">
        <v>12</v>
      </c>
    </row>
    <row r="425" spans="1:9" ht="20.100000000000001" customHeight="1" x14ac:dyDescent="0.35">
      <c r="A425" s="133"/>
      <c r="B425" s="133"/>
      <c r="C425" s="100">
        <v>30</v>
      </c>
      <c r="D425" s="100">
        <v>20</v>
      </c>
      <c r="E425" s="100">
        <v>20</v>
      </c>
      <c r="F425" s="100">
        <v>70</v>
      </c>
      <c r="G425" s="100">
        <v>30</v>
      </c>
      <c r="H425" s="100">
        <v>100</v>
      </c>
      <c r="I425" s="135"/>
    </row>
    <row r="426" spans="1:9" ht="20.100000000000001" customHeight="1" x14ac:dyDescent="0.35">
      <c r="A426" s="46">
        <v>1</v>
      </c>
      <c r="B426" s="47" t="str">
        <f>เตรียมข้อมูล!C8&amp;เตรียมข้อมูล!D8&amp;" "&amp;เตรียมข้อมูล!E8</f>
        <v xml:space="preserve"> </v>
      </c>
      <c r="C426" s="104"/>
      <c r="D426" s="104"/>
      <c r="E426" s="104"/>
      <c r="F426" s="48">
        <f>SUM(C426:E426)</f>
        <v>0</v>
      </c>
      <c r="G426" s="104"/>
      <c r="H426" s="49">
        <f>SUM(F426:G426)</f>
        <v>0</v>
      </c>
      <c r="I426" s="48" t="str">
        <f>IF(H426&gt;=80,"4",IF(H426&gt;=75,"3.5",IF(H426&gt;=70,"3", IF(H426&gt;=65,"2.5", IF(H426&gt;=60,"2", IF(H426&gt;=55,"1.5", IF(H426&gt;=50,"1", IF(H426&lt;=49,"-"))))))))</f>
        <v>-</v>
      </c>
    </row>
    <row r="427" spans="1:9" ht="20.100000000000001" customHeight="1" x14ac:dyDescent="0.35">
      <c r="A427" s="46">
        <v>2</v>
      </c>
      <c r="B427" s="47" t="str">
        <f>เตรียมข้อมูล!C9&amp;เตรียมข้อมูล!D9&amp;" "&amp;เตรียมข้อมูล!E9</f>
        <v xml:space="preserve"> </v>
      </c>
      <c r="C427" s="104"/>
      <c r="D427" s="104"/>
      <c r="E427" s="104"/>
      <c r="F427" s="48">
        <f t="shared" ref="F427:F450" si="60">SUM(C427:E427)</f>
        <v>0</v>
      </c>
      <c r="G427" s="104"/>
      <c r="H427" s="49">
        <f t="shared" ref="H427:H450" si="61">SUM(F427:G427)</f>
        <v>0</v>
      </c>
      <c r="I427" s="48" t="str">
        <f t="shared" ref="I427:I450" si="62">IF(H427&gt;=80,"4",IF(H427&gt;=75,"3.5",IF(H427&gt;=70,"3", IF(H427&gt;=65,"2.5", IF(H427&gt;=60,"2", IF(H427&gt;=55,"1.5", IF(H427&gt;=50,"1", IF(H427&lt;=49,"-"))))))))</f>
        <v>-</v>
      </c>
    </row>
    <row r="428" spans="1:9" ht="20.100000000000001" customHeight="1" x14ac:dyDescent="0.35">
      <c r="A428" s="46">
        <v>3</v>
      </c>
      <c r="B428" s="47" t="str">
        <f>เตรียมข้อมูล!C10&amp;เตรียมข้อมูล!D10&amp;" "&amp;เตรียมข้อมูล!E10</f>
        <v xml:space="preserve"> </v>
      </c>
      <c r="C428" s="104"/>
      <c r="D428" s="104"/>
      <c r="E428" s="104"/>
      <c r="F428" s="48">
        <f t="shared" si="60"/>
        <v>0</v>
      </c>
      <c r="G428" s="104"/>
      <c r="H428" s="49">
        <f t="shared" si="61"/>
        <v>0</v>
      </c>
      <c r="I428" s="48" t="str">
        <f t="shared" si="62"/>
        <v>-</v>
      </c>
    </row>
    <row r="429" spans="1:9" ht="20.100000000000001" customHeight="1" x14ac:dyDescent="0.35">
      <c r="A429" s="46">
        <v>4</v>
      </c>
      <c r="B429" s="47" t="str">
        <f>เตรียมข้อมูล!C11&amp;เตรียมข้อมูล!D11&amp;" "&amp;เตรียมข้อมูล!E11</f>
        <v xml:space="preserve"> </v>
      </c>
      <c r="C429" s="104"/>
      <c r="D429" s="104"/>
      <c r="E429" s="104"/>
      <c r="F429" s="48">
        <f t="shared" si="60"/>
        <v>0</v>
      </c>
      <c r="G429" s="104"/>
      <c r="H429" s="49">
        <f t="shared" si="61"/>
        <v>0</v>
      </c>
      <c r="I429" s="48" t="str">
        <f t="shared" si="62"/>
        <v>-</v>
      </c>
    </row>
    <row r="430" spans="1:9" ht="20.100000000000001" customHeight="1" x14ac:dyDescent="0.35">
      <c r="A430" s="46">
        <v>5</v>
      </c>
      <c r="B430" s="47" t="str">
        <f>เตรียมข้อมูล!C12&amp;เตรียมข้อมูล!D12&amp;" "&amp;เตรียมข้อมูล!E12</f>
        <v xml:space="preserve"> </v>
      </c>
      <c r="C430" s="104"/>
      <c r="D430" s="104"/>
      <c r="E430" s="104"/>
      <c r="F430" s="48">
        <f t="shared" si="60"/>
        <v>0</v>
      </c>
      <c r="G430" s="104"/>
      <c r="H430" s="49">
        <f t="shared" si="61"/>
        <v>0</v>
      </c>
      <c r="I430" s="48" t="str">
        <f t="shared" si="62"/>
        <v>-</v>
      </c>
    </row>
    <row r="431" spans="1:9" ht="20.100000000000001" customHeight="1" x14ac:dyDescent="0.35">
      <c r="A431" s="46">
        <v>6</v>
      </c>
      <c r="B431" s="47" t="str">
        <f>เตรียมข้อมูล!C13&amp;เตรียมข้อมูล!D13&amp;" "&amp;เตรียมข้อมูล!E13</f>
        <v xml:space="preserve"> </v>
      </c>
      <c r="C431" s="104"/>
      <c r="D431" s="104"/>
      <c r="E431" s="104"/>
      <c r="F431" s="48">
        <f t="shared" si="60"/>
        <v>0</v>
      </c>
      <c r="G431" s="104"/>
      <c r="H431" s="49">
        <f t="shared" si="61"/>
        <v>0</v>
      </c>
      <c r="I431" s="48" t="str">
        <f t="shared" si="62"/>
        <v>-</v>
      </c>
    </row>
    <row r="432" spans="1:9" ht="20.100000000000001" customHeight="1" x14ac:dyDescent="0.35">
      <c r="A432" s="46">
        <v>7</v>
      </c>
      <c r="B432" s="47" t="str">
        <f>เตรียมข้อมูล!C14&amp;เตรียมข้อมูล!D14&amp;" "&amp;เตรียมข้อมูล!E14</f>
        <v xml:space="preserve"> </v>
      </c>
      <c r="C432" s="104"/>
      <c r="D432" s="104"/>
      <c r="E432" s="104"/>
      <c r="F432" s="48">
        <f t="shared" si="60"/>
        <v>0</v>
      </c>
      <c r="G432" s="104"/>
      <c r="H432" s="49">
        <f t="shared" si="61"/>
        <v>0</v>
      </c>
      <c r="I432" s="48" t="str">
        <f t="shared" si="62"/>
        <v>-</v>
      </c>
    </row>
    <row r="433" spans="1:9" ht="20.100000000000001" customHeight="1" x14ac:dyDescent="0.35">
      <c r="A433" s="46">
        <v>8</v>
      </c>
      <c r="B433" s="47" t="str">
        <f>เตรียมข้อมูล!C15&amp;เตรียมข้อมูล!D15&amp;" "&amp;เตรียมข้อมูล!E15</f>
        <v xml:space="preserve"> </v>
      </c>
      <c r="C433" s="104"/>
      <c r="D433" s="104"/>
      <c r="E433" s="104"/>
      <c r="F433" s="48">
        <f t="shared" si="60"/>
        <v>0</v>
      </c>
      <c r="G433" s="104"/>
      <c r="H433" s="49">
        <f t="shared" si="61"/>
        <v>0</v>
      </c>
      <c r="I433" s="48" t="str">
        <f t="shared" si="62"/>
        <v>-</v>
      </c>
    </row>
    <row r="434" spans="1:9" ht="20.100000000000001" customHeight="1" x14ac:dyDescent="0.35">
      <c r="A434" s="46">
        <v>9</v>
      </c>
      <c r="B434" s="47" t="str">
        <f>เตรียมข้อมูล!C16&amp;เตรียมข้อมูล!D16&amp;" "&amp;เตรียมข้อมูล!E16</f>
        <v xml:space="preserve"> </v>
      </c>
      <c r="C434" s="104"/>
      <c r="D434" s="104"/>
      <c r="E434" s="104"/>
      <c r="F434" s="48">
        <f t="shared" si="60"/>
        <v>0</v>
      </c>
      <c r="G434" s="104"/>
      <c r="H434" s="49">
        <f t="shared" si="61"/>
        <v>0</v>
      </c>
      <c r="I434" s="48" t="str">
        <f t="shared" si="62"/>
        <v>-</v>
      </c>
    </row>
    <row r="435" spans="1:9" ht="20.100000000000001" customHeight="1" x14ac:dyDescent="0.35">
      <c r="A435" s="46">
        <v>10</v>
      </c>
      <c r="B435" s="47" t="str">
        <f>เตรียมข้อมูล!C17&amp;เตรียมข้อมูล!D17&amp;" "&amp;เตรียมข้อมูล!E17</f>
        <v xml:space="preserve"> </v>
      </c>
      <c r="C435" s="104"/>
      <c r="D435" s="104"/>
      <c r="E435" s="104"/>
      <c r="F435" s="48">
        <f t="shared" si="60"/>
        <v>0</v>
      </c>
      <c r="G435" s="104"/>
      <c r="H435" s="49">
        <f t="shared" si="61"/>
        <v>0</v>
      </c>
      <c r="I435" s="48" t="str">
        <f t="shared" si="62"/>
        <v>-</v>
      </c>
    </row>
    <row r="436" spans="1:9" ht="20.100000000000001" customHeight="1" x14ac:dyDescent="0.35">
      <c r="A436" s="46">
        <v>11</v>
      </c>
      <c r="B436" s="47" t="str">
        <f>เตรียมข้อมูล!C18&amp;เตรียมข้อมูล!D18&amp;" "&amp;เตรียมข้อมูล!E18</f>
        <v xml:space="preserve"> </v>
      </c>
      <c r="C436" s="104"/>
      <c r="D436" s="104"/>
      <c r="E436" s="104"/>
      <c r="F436" s="48">
        <f t="shared" si="60"/>
        <v>0</v>
      </c>
      <c r="G436" s="104"/>
      <c r="H436" s="49">
        <f t="shared" si="61"/>
        <v>0</v>
      </c>
      <c r="I436" s="48" t="str">
        <f t="shared" si="62"/>
        <v>-</v>
      </c>
    </row>
    <row r="437" spans="1:9" ht="20.100000000000001" customHeight="1" x14ac:dyDescent="0.35">
      <c r="A437" s="46">
        <v>12</v>
      </c>
      <c r="B437" s="47" t="str">
        <f>เตรียมข้อมูล!C19&amp;เตรียมข้อมูล!D19&amp;" "&amp;เตรียมข้อมูล!E19</f>
        <v xml:space="preserve"> </v>
      </c>
      <c r="C437" s="104"/>
      <c r="D437" s="104"/>
      <c r="E437" s="104"/>
      <c r="F437" s="48">
        <f t="shared" si="60"/>
        <v>0</v>
      </c>
      <c r="G437" s="104"/>
      <c r="H437" s="49">
        <f t="shared" si="61"/>
        <v>0</v>
      </c>
      <c r="I437" s="48" t="str">
        <f t="shared" si="62"/>
        <v>-</v>
      </c>
    </row>
    <row r="438" spans="1:9" ht="20.100000000000001" customHeight="1" x14ac:dyDescent="0.35">
      <c r="A438" s="46">
        <v>13</v>
      </c>
      <c r="B438" s="47" t="str">
        <f>เตรียมข้อมูล!C20&amp;เตรียมข้อมูล!D20&amp;" "&amp;เตรียมข้อมูล!E20</f>
        <v xml:space="preserve"> </v>
      </c>
      <c r="C438" s="104"/>
      <c r="D438" s="104"/>
      <c r="E438" s="104"/>
      <c r="F438" s="48">
        <f t="shared" si="60"/>
        <v>0</v>
      </c>
      <c r="G438" s="104"/>
      <c r="H438" s="49">
        <f t="shared" si="61"/>
        <v>0</v>
      </c>
      <c r="I438" s="48" t="str">
        <f t="shared" si="62"/>
        <v>-</v>
      </c>
    </row>
    <row r="439" spans="1:9" ht="20.100000000000001" customHeight="1" x14ac:dyDescent="0.35">
      <c r="A439" s="46">
        <v>14</v>
      </c>
      <c r="B439" s="47" t="str">
        <f>เตรียมข้อมูล!C21&amp;เตรียมข้อมูล!D21&amp;" "&amp;เตรียมข้อมูล!E21</f>
        <v xml:space="preserve"> </v>
      </c>
      <c r="C439" s="104"/>
      <c r="D439" s="104"/>
      <c r="E439" s="104"/>
      <c r="F439" s="48">
        <f t="shared" si="60"/>
        <v>0</v>
      </c>
      <c r="G439" s="104"/>
      <c r="H439" s="49">
        <f t="shared" si="61"/>
        <v>0</v>
      </c>
      <c r="I439" s="48" t="str">
        <f t="shared" si="62"/>
        <v>-</v>
      </c>
    </row>
    <row r="440" spans="1:9" ht="20.100000000000001" customHeight="1" x14ac:dyDescent="0.35">
      <c r="A440" s="46">
        <v>15</v>
      </c>
      <c r="B440" s="47" t="str">
        <f>เตรียมข้อมูล!C22&amp;เตรียมข้อมูล!D22&amp;" "&amp;เตรียมข้อมูล!E22</f>
        <v xml:space="preserve"> </v>
      </c>
      <c r="C440" s="104"/>
      <c r="D440" s="104"/>
      <c r="E440" s="104"/>
      <c r="F440" s="48">
        <f t="shared" si="60"/>
        <v>0</v>
      </c>
      <c r="G440" s="104"/>
      <c r="H440" s="49">
        <f t="shared" si="61"/>
        <v>0</v>
      </c>
      <c r="I440" s="48" t="str">
        <f t="shared" si="62"/>
        <v>-</v>
      </c>
    </row>
    <row r="441" spans="1:9" ht="20.100000000000001" customHeight="1" x14ac:dyDescent="0.35">
      <c r="A441" s="46">
        <v>16</v>
      </c>
      <c r="B441" s="47" t="str">
        <f>เตรียมข้อมูล!C23&amp;เตรียมข้อมูล!D23&amp;" "&amp;เตรียมข้อมูล!E23</f>
        <v xml:space="preserve"> </v>
      </c>
      <c r="C441" s="104"/>
      <c r="D441" s="104"/>
      <c r="E441" s="104"/>
      <c r="F441" s="48">
        <f t="shared" si="60"/>
        <v>0</v>
      </c>
      <c r="G441" s="104"/>
      <c r="H441" s="49">
        <f t="shared" si="61"/>
        <v>0</v>
      </c>
      <c r="I441" s="48" t="str">
        <f t="shared" si="62"/>
        <v>-</v>
      </c>
    </row>
    <row r="442" spans="1:9" ht="20.100000000000001" customHeight="1" x14ac:dyDescent="0.35">
      <c r="A442" s="46">
        <v>17</v>
      </c>
      <c r="B442" s="47" t="str">
        <f>เตรียมข้อมูล!C24&amp;เตรียมข้อมูล!D24&amp;" "&amp;เตรียมข้อมูล!E24</f>
        <v xml:space="preserve"> </v>
      </c>
      <c r="C442" s="104"/>
      <c r="D442" s="104"/>
      <c r="E442" s="104"/>
      <c r="F442" s="48">
        <f t="shared" si="60"/>
        <v>0</v>
      </c>
      <c r="G442" s="104"/>
      <c r="H442" s="49">
        <f t="shared" si="61"/>
        <v>0</v>
      </c>
      <c r="I442" s="48" t="str">
        <f t="shared" si="62"/>
        <v>-</v>
      </c>
    </row>
    <row r="443" spans="1:9" ht="20.100000000000001" customHeight="1" x14ac:dyDescent="0.35">
      <c r="A443" s="46">
        <v>18</v>
      </c>
      <c r="B443" s="47" t="str">
        <f>เตรียมข้อมูล!C25&amp;เตรียมข้อมูล!D25&amp;" "&amp;เตรียมข้อมูล!E25</f>
        <v xml:space="preserve"> </v>
      </c>
      <c r="C443" s="104"/>
      <c r="D443" s="104"/>
      <c r="E443" s="104"/>
      <c r="F443" s="48">
        <f t="shared" si="60"/>
        <v>0</v>
      </c>
      <c r="G443" s="104"/>
      <c r="H443" s="49">
        <f t="shared" si="61"/>
        <v>0</v>
      </c>
      <c r="I443" s="48" t="str">
        <f t="shared" si="62"/>
        <v>-</v>
      </c>
    </row>
    <row r="444" spans="1:9" ht="20.100000000000001" customHeight="1" x14ac:dyDescent="0.35">
      <c r="A444" s="46">
        <v>19</v>
      </c>
      <c r="B444" s="47" t="str">
        <f>เตรียมข้อมูล!C26&amp;เตรียมข้อมูล!D26&amp;" "&amp;เตรียมข้อมูล!E26</f>
        <v xml:space="preserve"> </v>
      </c>
      <c r="C444" s="104"/>
      <c r="D444" s="104"/>
      <c r="E444" s="104"/>
      <c r="F444" s="48">
        <f t="shared" si="60"/>
        <v>0</v>
      </c>
      <c r="G444" s="104"/>
      <c r="H444" s="49">
        <f t="shared" si="61"/>
        <v>0</v>
      </c>
      <c r="I444" s="48" t="str">
        <f t="shared" si="62"/>
        <v>-</v>
      </c>
    </row>
    <row r="445" spans="1:9" ht="20.100000000000001" customHeight="1" x14ac:dyDescent="0.35">
      <c r="A445" s="46">
        <v>20</v>
      </c>
      <c r="B445" s="47" t="str">
        <f>เตรียมข้อมูล!C27&amp;เตรียมข้อมูล!D27&amp;" "&amp;เตรียมข้อมูล!E27</f>
        <v xml:space="preserve"> </v>
      </c>
      <c r="C445" s="104"/>
      <c r="D445" s="104"/>
      <c r="E445" s="104"/>
      <c r="F445" s="48">
        <f t="shared" si="60"/>
        <v>0</v>
      </c>
      <c r="G445" s="104"/>
      <c r="H445" s="49">
        <f t="shared" si="61"/>
        <v>0</v>
      </c>
      <c r="I445" s="48" t="str">
        <f t="shared" si="62"/>
        <v>-</v>
      </c>
    </row>
    <row r="446" spans="1:9" ht="20.100000000000001" customHeight="1" x14ac:dyDescent="0.35">
      <c r="A446" s="46">
        <v>21</v>
      </c>
      <c r="B446" s="47" t="str">
        <f>เตรียมข้อมูล!C28&amp;เตรียมข้อมูล!D28&amp;" "&amp;เตรียมข้อมูล!E28</f>
        <v xml:space="preserve"> </v>
      </c>
      <c r="C446" s="104"/>
      <c r="D446" s="104"/>
      <c r="E446" s="104"/>
      <c r="F446" s="48">
        <f t="shared" si="60"/>
        <v>0</v>
      </c>
      <c r="G446" s="104"/>
      <c r="H446" s="49">
        <f t="shared" si="61"/>
        <v>0</v>
      </c>
      <c r="I446" s="48" t="str">
        <f t="shared" si="62"/>
        <v>-</v>
      </c>
    </row>
    <row r="447" spans="1:9" ht="20.100000000000001" customHeight="1" x14ac:dyDescent="0.35">
      <c r="A447" s="46">
        <v>22</v>
      </c>
      <c r="B447" s="47" t="str">
        <f>เตรียมข้อมูล!C29&amp;เตรียมข้อมูล!D29&amp;" "&amp;เตรียมข้อมูล!E29</f>
        <v xml:space="preserve"> </v>
      </c>
      <c r="C447" s="104"/>
      <c r="D447" s="104"/>
      <c r="E447" s="104"/>
      <c r="F447" s="48">
        <f t="shared" si="60"/>
        <v>0</v>
      </c>
      <c r="G447" s="104"/>
      <c r="H447" s="49">
        <f t="shared" si="61"/>
        <v>0</v>
      </c>
      <c r="I447" s="48" t="str">
        <f t="shared" si="62"/>
        <v>-</v>
      </c>
    </row>
    <row r="448" spans="1:9" ht="20.100000000000001" customHeight="1" x14ac:dyDescent="0.35">
      <c r="A448" s="46">
        <v>23</v>
      </c>
      <c r="B448" s="47" t="str">
        <f>เตรียมข้อมูล!C30&amp;เตรียมข้อมูล!D30&amp;" "&amp;เตรียมข้อมูล!E30</f>
        <v xml:space="preserve"> </v>
      </c>
      <c r="C448" s="104"/>
      <c r="D448" s="104"/>
      <c r="E448" s="104"/>
      <c r="F448" s="48">
        <f t="shared" si="60"/>
        <v>0</v>
      </c>
      <c r="G448" s="104"/>
      <c r="H448" s="49">
        <f t="shared" si="61"/>
        <v>0</v>
      </c>
      <c r="I448" s="48" t="str">
        <f t="shared" si="62"/>
        <v>-</v>
      </c>
    </row>
    <row r="449" spans="1:9" ht="20.100000000000001" customHeight="1" x14ac:dyDescent="0.35">
      <c r="A449" s="46">
        <v>24</v>
      </c>
      <c r="B449" s="47" t="str">
        <f>เตรียมข้อมูล!C31&amp;เตรียมข้อมูล!D31&amp;" "&amp;เตรียมข้อมูล!E31</f>
        <v xml:space="preserve"> </v>
      </c>
      <c r="C449" s="104"/>
      <c r="D449" s="104"/>
      <c r="E449" s="104"/>
      <c r="F449" s="48">
        <f t="shared" si="60"/>
        <v>0</v>
      </c>
      <c r="G449" s="104"/>
      <c r="H449" s="49">
        <f t="shared" si="61"/>
        <v>0</v>
      </c>
      <c r="I449" s="48" t="str">
        <f t="shared" si="62"/>
        <v>-</v>
      </c>
    </row>
    <row r="450" spans="1:9" ht="20.100000000000001" customHeight="1" x14ac:dyDescent="0.35">
      <c r="A450" s="46">
        <v>25</v>
      </c>
      <c r="B450" s="47" t="str">
        <f>เตรียมข้อมูล!C32&amp;เตรียมข้อมูล!D32&amp;" "&amp;เตรียมข้อมูล!E32</f>
        <v xml:space="preserve"> </v>
      </c>
      <c r="C450" s="104"/>
      <c r="D450" s="104"/>
      <c r="E450" s="104"/>
      <c r="F450" s="48">
        <f t="shared" si="60"/>
        <v>0</v>
      </c>
      <c r="G450" s="104"/>
      <c r="H450" s="49">
        <f t="shared" si="61"/>
        <v>0</v>
      </c>
      <c r="I450" s="48" t="str">
        <f t="shared" si="62"/>
        <v>-</v>
      </c>
    </row>
    <row r="451" spans="1:9" ht="20.100000000000001" customHeight="1" x14ac:dyDescent="0.35">
      <c r="A451" s="136" t="s">
        <v>21</v>
      </c>
      <c r="B451" s="136"/>
      <c r="C451" s="49">
        <f>SUM(C426:C450)</f>
        <v>0</v>
      </c>
      <c r="D451" s="49">
        <f t="shared" ref="D451:H451" si="63">SUM(D426:D450)</f>
        <v>0</v>
      </c>
      <c r="E451" s="49">
        <f t="shared" si="63"/>
        <v>0</v>
      </c>
      <c r="F451" s="49">
        <f t="shared" si="63"/>
        <v>0</v>
      </c>
      <c r="G451" s="49">
        <f t="shared" si="63"/>
        <v>0</v>
      </c>
      <c r="H451" s="49">
        <f t="shared" si="63"/>
        <v>0</v>
      </c>
      <c r="I451" s="48" t="s">
        <v>23</v>
      </c>
    </row>
    <row r="452" spans="1:9" ht="20.100000000000001" customHeight="1" x14ac:dyDescent="0.35">
      <c r="A452" s="136" t="s">
        <v>22</v>
      </c>
      <c r="B452" s="136"/>
      <c r="C452" s="50" t="e">
        <f>C451/(C425*COUNTIF(C426:C450,"&gt;0"))*100</f>
        <v>#DIV/0!</v>
      </c>
      <c r="D452" s="50" t="e">
        <f t="shared" ref="D452:H452" si="64">D451/(D425*COUNTIF(D426:D450,"&gt;0"))*100</f>
        <v>#DIV/0!</v>
      </c>
      <c r="E452" s="50" t="e">
        <f t="shared" si="64"/>
        <v>#DIV/0!</v>
      </c>
      <c r="F452" s="50" t="e">
        <f t="shared" si="64"/>
        <v>#DIV/0!</v>
      </c>
      <c r="G452" s="50" t="e">
        <f t="shared" si="64"/>
        <v>#DIV/0!</v>
      </c>
      <c r="H452" s="50" t="e">
        <f t="shared" si="64"/>
        <v>#DIV/0!</v>
      </c>
      <c r="I452" s="48" t="s">
        <v>23</v>
      </c>
    </row>
    <row r="454" spans="1:9" ht="20.100000000000001" customHeight="1" x14ac:dyDescent="0.35">
      <c r="A454" s="137" t="s">
        <v>15</v>
      </c>
      <c r="B454" s="137"/>
      <c r="D454" s="137" t="s">
        <v>110</v>
      </c>
      <c r="E454" s="137"/>
      <c r="F454" s="137"/>
      <c r="G454" s="137"/>
      <c r="H454" s="137"/>
    </row>
    <row r="455" spans="1:9" ht="20.100000000000001" customHeight="1" x14ac:dyDescent="0.35">
      <c r="A455" s="137" t="str">
        <f>"("&amp;(ข้อมูลครูผู้สอน!$D$18)&amp;")"</f>
        <v>(ยังไม่ระบุ)</v>
      </c>
      <c r="B455" s="137"/>
      <c r="D455" s="137" t="str">
        <f>"("&amp;(เตรียมข้อมูล!$E$4)&amp;")"</f>
        <v>(นางประไพพรรณ วรนาม)</v>
      </c>
      <c r="E455" s="137"/>
      <c r="F455" s="137"/>
      <c r="G455" s="137"/>
      <c r="H455" s="137"/>
    </row>
    <row r="456" spans="1:9" ht="24.95" customHeight="1" x14ac:dyDescent="0.35">
      <c r="A456" s="131"/>
      <c r="B456" s="39" t="str">
        <f>"โรงเรียน"&amp;เตรียมข้อมูล!$E$2</f>
        <v>โรงเรียนห้วยทรายวิทยา</v>
      </c>
      <c r="C456" s="45" t="str">
        <f>"ตารางคะแนนรายวิชา "&amp;ข้อมูลครูผู้สอน!$B$19</f>
        <v>ตารางคะแนนรายวิชา กิจกรรมเพื่อสังคม</v>
      </c>
    </row>
    <row r="457" spans="1:9" ht="24.95" customHeight="1" x14ac:dyDescent="0.35">
      <c r="A457" s="131"/>
      <c r="B457" s="42" t="s">
        <v>19</v>
      </c>
      <c r="C457" s="43" t="str">
        <f>เตรียมข้อมูล!$E$1</f>
        <v>ยังไม่ระบุ</v>
      </c>
    </row>
    <row r="458" spans="1:9" ht="24.95" customHeight="1" x14ac:dyDescent="0.35">
      <c r="A458" s="132"/>
      <c r="B458" s="42" t="s">
        <v>25</v>
      </c>
      <c r="C458" s="44" t="str">
        <f>"ปีการศึกษา"&amp;" "&amp;(เตรียมข้อมูล!$E$6)</f>
        <v>ปีการศึกษา ยังไม่ระบุ</v>
      </c>
      <c r="F458" s="45"/>
    </row>
    <row r="459" spans="1:9" ht="112.5" customHeight="1" x14ac:dyDescent="0.35">
      <c r="A459" s="133" t="s">
        <v>0</v>
      </c>
      <c r="B459" s="133" t="s">
        <v>36</v>
      </c>
      <c r="C459" s="102" t="s">
        <v>6</v>
      </c>
      <c r="D459" s="102" t="s">
        <v>7</v>
      </c>
      <c r="E459" s="102" t="s">
        <v>8</v>
      </c>
      <c r="F459" s="102" t="s">
        <v>9</v>
      </c>
      <c r="G459" s="102" t="s">
        <v>10</v>
      </c>
      <c r="H459" s="102" t="s">
        <v>11</v>
      </c>
      <c r="I459" s="134" t="s">
        <v>12</v>
      </c>
    </row>
    <row r="460" spans="1:9" ht="20.100000000000001" customHeight="1" x14ac:dyDescent="0.35">
      <c r="A460" s="133"/>
      <c r="B460" s="133"/>
      <c r="C460" s="100">
        <v>30</v>
      </c>
      <c r="D460" s="100">
        <v>20</v>
      </c>
      <c r="E460" s="100">
        <v>20</v>
      </c>
      <c r="F460" s="100">
        <v>70</v>
      </c>
      <c r="G460" s="100">
        <v>30</v>
      </c>
      <c r="H460" s="100">
        <v>100</v>
      </c>
      <c r="I460" s="135"/>
    </row>
    <row r="461" spans="1:9" ht="20.100000000000001" customHeight="1" x14ac:dyDescent="0.35">
      <c r="A461" s="46">
        <v>1</v>
      </c>
      <c r="B461" s="47" t="str">
        <f>เตรียมข้อมูล!C8&amp;เตรียมข้อมูล!D8&amp;" "&amp;เตรียมข้อมูล!E8</f>
        <v xml:space="preserve"> </v>
      </c>
      <c r="C461" s="104"/>
      <c r="D461" s="104"/>
      <c r="E461" s="104"/>
      <c r="F461" s="48">
        <f>SUM(C461:E461)</f>
        <v>0</v>
      </c>
      <c r="G461" s="104"/>
      <c r="H461" s="49">
        <f>SUM(F461:G461)</f>
        <v>0</v>
      </c>
      <c r="I461" s="48" t="str">
        <f>IF(H461&gt;=80,"4",IF(H461&gt;=75,"3.5",IF(H461&gt;=70,"3", IF(H461&gt;=65,"2.5", IF(H461&gt;=60,"2", IF(H461&gt;=55,"1.5", IF(H461&gt;=50,"1", IF(H461&lt;=49,"-"))))))))</f>
        <v>-</v>
      </c>
    </row>
    <row r="462" spans="1:9" ht="20.100000000000001" customHeight="1" x14ac:dyDescent="0.35">
      <c r="A462" s="46">
        <v>2</v>
      </c>
      <c r="B462" s="47" t="str">
        <f>เตรียมข้อมูล!C9&amp;เตรียมข้อมูล!D9&amp;" "&amp;เตรียมข้อมูล!E9</f>
        <v xml:space="preserve"> </v>
      </c>
      <c r="C462" s="104"/>
      <c r="D462" s="104"/>
      <c r="E462" s="104"/>
      <c r="F462" s="48">
        <f t="shared" ref="F462:F485" si="65">SUM(C462:E462)</f>
        <v>0</v>
      </c>
      <c r="G462" s="104"/>
      <c r="H462" s="49">
        <f t="shared" ref="H462:H485" si="66">SUM(F462:G462)</f>
        <v>0</v>
      </c>
      <c r="I462" s="48" t="str">
        <f t="shared" ref="I462:I485" si="67">IF(H462&gt;=80,"4",IF(H462&gt;=75,"3.5",IF(H462&gt;=70,"3", IF(H462&gt;=65,"2.5", IF(H462&gt;=60,"2", IF(H462&gt;=55,"1.5", IF(H462&gt;=50,"1", IF(H462&lt;=49,"-"))))))))</f>
        <v>-</v>
      </c>
    </row>
    <row r="463" spans="1:9" ht="20.100000000000001" customHeight="1" x14ac:dyDescent="0.35">
      <c r="A463" s="46">
        <v>3</v>
      </c>
      <c r="B463" s="47" t="str">
        <f>เตรียมข้อมูล!C10&amp;เตรียมข้อมูล!D10&amp;" "&amp;เตรียมข้อมูล!E10</f>
        <v xml:space="preserve"> </v>
      </c>
      <c r="C463" s="104"/>
      <c r="D463" s="104"/>
      <c r="E463" s="104"/>
      <c r="F463" s="48">
        <f t="shared" si="65"/>
        <v>0</v>
      </c>
      <c r="G463" s="104"/>
      <c r="H463" s="49">
        <f t="shared" si="66"/>
        <v>0</v>
      </c>
      <c r="I463" s="48" t="str">
        <f t="shared" si="67"/>
        <v>-</v>
      </c>
    </row>
    <row r="464" spans="1:9" ht="20.100000000000001" customHeight="1" x14ac:dyDescent="0.35">
      <c r="A464" s="46">
        <v>4</v>
      </c>
      <c r="B464" s="47" t="str">
        <f>เตรียมข้อมูล!C11&amp;เตรียมข้อมูล!D11&amp;" "&amp;เตรียมข้อมูล!E11</f>
        <v xml:space="preserve"> </v>
      </c>
      <c r="C464" s="104"/>
      <c r="D464" s="104"/>
      <c r="E464" s="104"/>
      <c r="F464" s="48">
        <f t="shared" si="65"/>
        <v>0</v>
      </c>
      <c r="G464" s="104"/>
      <c r="H464" s="49">
        <f t="shared" si="66"/>
        <v>0</v>
      </c>
      <c r="I464" s="48" t="str">
        <f t="shared" si="67"/>
        <v>-</v>
      </c>
    </row>
    <row r="465" spans="1:9" ht="20.100000000000001" customHeight="1" x14ac:dyDescent="0.35">
      <c r="A465" s="46">
        <v>5</v>
      </c>
      <c r="B465" s="47" t="str">
        <f>เตรียมข้อมูล!C12&amp;เตรียมข้อมูล!D12&amp;" "&amp;เตรียมข้อมูล!E12</f>
        <v xml:space="preserve"> </v>
      </c>
      <c r="C465" s="104"/>
      <c r="D465" s="104"/>
      <c r="E465" s="104"/>
      <c r="F465" s="48">
        <f t="shared" si="65"/>
        <v>0</v>
      </c>
      <c r="G465" s="104"/>
      <c r="H465" s="49">
        <f t="shared" si="66"/>
        <v>0</v>
      </c>
      <c r="I465" s="48" t="str">
        <f t="shared" si="67"/>
        <v>-</v>
      </c>
    </row>
    <row r="466" spans="1:9" ht="20.100000000000001" customHeight="1" x14ac:dyDescent="0.35">
      <c r="A466" s="46">
        <v>6</v>
      </c>
      <c r="B466" s="47" t="str">
        <f>เตรียมข้อมูล!C13&amp;เตรียมข้อมูล!D13&amp;" "&amp;เตรียมข้อมูล!E13</f>
        <v xml:space="preserve"> </v>
      </c>
      <c r="C466" s="104"/>
      <c r="D466" s="104"/>
      <c r="E466" s="104"/>
      <c r="F466" s="48">
        <f t="shared" si="65"/>
        <v>0</v>
      </c>
      <c r="G466" s="104"/>
      <c r="H466" s="49">
        <f t="shared" si="66"/>
        <v>0</v>
      </c>
      <c r="I466" s="48" t="str">
        <f t="shared" si="67"/>
        <v>-</v>
      </c>
    </row>
    <row r="467" spans="1:9" ht="20.100000000000001" customHeight="1" x14ac:dyDescent="0.35">
      <c r="A467" s="46">
        <v>7</v>
      </c>
      <c r="B467" s="47" t="str">
        <f>เตรียมข้อมูล!C14&amp;เตรียมข้อมูล!D14&amp;" "&amp;เตรียมข้อมูล!E14</f>
        <v xml:space="preserve"> </v>
      </c>
      <c r="C467" s="104"/>
      <c r="D467" s="104"/>
      <c r="E467" s="104"/>
      <c r="F467" s="48">
        <f t="shared" si="65"/>
        <v>0</v>
      </c>
      <c r="G467" s="104"/>
      <c r="H467" s="49">
        <f t="shared" si="66"/>
        <v>0</v>
      </c>
      <c r="I467" s="48" t="str">
        <f t="shared" si="67"/>
        <v>-</v>
      </c>
    </row>
    <row r="468" spans="1:9" ht="20.100000000000001" customHeight="1" x14ac:dyDescent="0.35">
      <c r="A468" s="46">
        <v>8</v>
      </c>
      <c r="B468" s="47" t="str">
        <f>เตรียมข้อมูล!C15&amp;เตรียมข้อมูล!D15&amp;" "&amp;เตรียมข้อมูล!E15</f>
        <v xml:space="preserve"> </v>
      </c>
      <c r="C468" s="104"/>
      <c r="D468" s="104"/>
      <c r="E468" s="104"/>
      <c r="F468" s="48">
        <f t="shared" si="65"/>
        <v>0</v>
      </c>
      <c r="G468" s="104"/>
      <c r="H468" s="49">
        <f t="shared" si="66"/>
        <v>0</v>
      </c>
      <c r="I468" s="48" t="str">
        <f t="shared" si="67"/>
        <v>-</v>
      </c>
    </row>
    <row r="469" spans="1:9" ht="20.100000000000001" customHeight="1" x14ac:dyDescent="0.35">
      <c r="A469" s="46">
        <v>9</v>
      </c>
      <c r="B469" s="47" t="str">
        <f>เตรียมข้อมูล!C16&amp;เตรียมข้อมูล!D16&amp;" "&amp;เตรียมข้อมูล!E16</f>
        <v xml:space="preserve"> </v>
      </c>
      <c r="C469" s="104"/>
      <c r="D469" s="104"/>
      <c r="E469" s="104"/>
      <c r="F469" s="48">
        <f t="shared" si="65"/>
        <v>0</v>
      </c>
      <c r="G469" s="104"/>
      <c r="H469" s="49">
        <f t="shared" si="66"/>
        <v>0</v>
      </c>
      <c r="I469" s="48" t="str">
        <f t="shared" si="67"/>
        <v>-</v>
      </c>
    </row>
    <row r="470" spans="1:9" ht="20.100000000000001" customHeight="1" x14ac:dyDescent="0.35">
      <c r="A470" s="46">
        <v>10</v>
      </c>
      <c r="B470" s="47" t="str">
        <f>เตรียมข้อมูล!C17&amp;เตรียมข้อมูล!D17&amp;" "&amp;เตรียมข้อมูล!E17</f>
        <v xml:space="preserve"> </v>
      </c>
      <c r="C470" s="104"/>
      <c r="D470" s="104"/>
      <c r="E470" s="104"/>
      <c r="F470" s="48">
        <f t="shared" si="65"/>
        <v>0</v>
      </c>
      <c r="G470" s="104"/>
      <c r="H470" s="49">
        <f t="shared" si="66"/>
        <v>0</v>
      </c>
      <c r="I470" s="48" t="str">
        <f t="shared" si="67"/>
        <v>-</v>
      </c>
    </row>
    <row r="471" spans="1:9" ht="20.100000000000001" customHeight="1" x14ac:dyDescent="0.35">
      <c r="A471" s="46">
        <v>11</v>
      </c>
      <c r="B471" s="47" t="str">
        <f>เตรียมข้อมูล!C18&amp;เตรียมข้อมูล!D18&amp;" "&amp;เตรียมข้อมูล!E18</f>
        <v xml:space="preserve"> </v>
      </c>
      <c r="C471" s="104"/>
      <c r="D471" s="104"/>
      <c r="E471" s="104"/>
      <c r="F471" s="48">
        <f t="shared" si="65"/>
        <v>0</v>
      </c>
      <c r="G471" s="104"/>
      <c r="H471" s="49">
        <f t="shared" si="66"/>
        <v>0</v>
      </c>
      <c r="I471" s="48" t="str">
        <f t="shared" si="67"/>
        <v>-</v>
      </c>
    </row>
    <row r="472" spans="1:9" ht="20.100000000000001" customHeight="1" x14ac:dyDescent="0.35">
      <c r="A472" s="46">
        <v>12</v>
      </c>
      <c r="B472" s="47" t="str">
        <f>เตรียมข้อมูล!C19&amp;เตรียมข้อมูล!D19&amp;" "&amp;เตรียมข้อมูล!E19</f>
        <v xml:space="preserve"> </v>
      </c>
      <c r="C472" s="104"/>
      <c r="D472" s="104"/>
      <c r="E472" s="104"/>
      <c r="F472" s="48">
        <f t="shared" si="65"/>
        <v>0</v>
      </c>
      <c r="G472" s="104"/>
      <c r="H472" s="49">
        <f t="shared" si="66"/>
        <v>0</v>
      </c>
      <c r="I472" s="48" t="str">
        <f t="shared" si="67"/>
        <v>-</v>
      </c>
    </row>
    <row r="473" spans="1:9" ht="20.100000000000001" customHeight="1" x14ac:dyDescent="0.35">
      <c r="A473" s="46">
        <v>13</v>
      </c>
      <c r="B473" s="47" t="str">
        <f>เตรียมข้อมูล!C20&amp;เตรียมข้อมูล!D20&amp;" "&amp;เตรียมข้อมูล!E20</f>
        <v xml:space="preserve"> </v>
      </c>
      <c r="C473" s="104"/>
      <c r="D473" s="104"/>
      <c r="E473" s="104"/>
      <c r="F473" s="48">
        <f t="shared" si="65"/>
        <v>0</v>
      </c>
      <c r="G473" s="104"/>
      <c r="H473" s="49">
        <f t="shared" si="66"/>
        <v>0</v>
      </c>
      <c r="I473" s="48" t="str">
        <f t="shared" si="67"/>
        <v>-</v>
      </c>
    </row>
    <row r="474" spans="1:9" ht="20.100000000000001" customHeight="1" x14ac:dyDescent="0.35">
      <c r="A474" s="46">
        <v>14</v>
      </c>
      <c r="B474" s="47" t="str">
        <f>เตรียมข้อมูล!C21&amp;เตรียมข้อมูล!D21&amp;" "&amp;เตรียมข้อมูล!E21</f>
        <v xml:space="preserve"> </v>
      </c>
      <c r="C474" s="104"/>
      <c r="D474" s="104"/>
      <c r="E474" s="104"/>
      <c r="F474" s="48">
        <f t="shared" si="65"/>
        <v>0</v>
      </c>
      <c r="G474" s="104"/>
      <c r="H474" s="49">
        <f t="shared" si="66"/>
        <v>0</v>
      </c>
      <c r="I474" s="48" t="str">
        <f t="shared" si="67"/>
        <v>-</v>
      </c>
    </row>
    <row r="475" spans="1:9" ht="20.100000000000001" customHeight="1" x14ac:dyDescent="0.35">
      <c r="A475" s="46">
        <v>15</v>
      </c>
      <c r="B475" s="47" t="str">
        <f>เตรียมข้อมูล!C22&amp;เตรียมข้อมูล!D22&amp;" "&amp;เตรียมข้อมูล!E22</f>
        <v xml:space="preserve"> </v>
      </c>
      <c r="C475" s="104"/>
      <c r="D475" s="104"/>
      <c r="E475" s="104"/>
      <c r="F475" s="48">
        <f t="shared" si="65"/>
        <v>0</v>
      </c>
      <c r="G475" s="104"/>
      <c r="H475" s="49">
        <f t="shared" si="66"/>
        <v>0</v>
      </c>
      <c r="I475" s="48" t="str">
        <f t="shared" si="67"/>
        <v>-</v>
      </c>
    </row>
    <row r="476" spans="1:9" ht="20.100000000000001" customHeight="1" x14ac:dyDescent="0.35">
      <c r="A476" s="46">
        <v>16</v>
      </c>
      <c r="B476" s="47" t="str">
        <f>เตรียมข้อมูล!C23&amp;เตรียมข้อมูล!D23&amp;" "&amp;เตรียมข้อมูล!E23</f>
        <v xml:space="preserve"> </v>
      </c>
      <c r="C476" s="104"/>
      <c r="D476" s="104"/>
      <c r="E476" s="104"/>
      <c r="F476" s="48">
        <f t="shared" si="65"/>
        <v>0</v>
      </c>
      <c r="G476" s="104"/>
      <c r="H476" s="49">
        <f t="shared" si="66"/>
        <v>0</v>
      </c>
      <c r="I476" s="48" t="str">
        <f t="shared" si="67"/>
        <v>-</v>
      </c>
    </row>
    <row r="477" spans="1:9" ht="20.100000000000001" customHeight="1" x14ac:dyDescent="0.35">
      <c r="A477" s="46">
        <v>17</v>
      </c>
      <c r="B477" s="47" t="str">
        <f>เตรียมข้อมูล!C24&amp;เตรียมข้อมูล!D24&amp;" "&amp;เตรียมข้อมูล!E24</f>
        <v xml:space="preserve"> </v>
      </c>
      <c r="C477" s="104"/>
      <c r="D477" s="104"/>
      <c r="E477" s="104"/>
      <c r="F477" s="48">
        <f t="shared" si="65"/>
        <v>0</v>
      </c>
      <c r="G477" s="104"/>
      <c r="H477" s="49">
        <f t="shared" si="66"/>
        <v>0</v>
      </c>
      <c r="I477" s="48" t="str">
        <f t="shared" si="67"/>
        <v>-</v>
      </c>
    </row>
    <row r="478" spans="1:9" ht="20.100000000000001" customHeight="1" x14ac:dyDescent="0.35">
      <c r="A478" s="46">
        <v>18</v>
      </c>
      <c r="B478" s="47" t="str">
        <f>เตรียมข้อมูล!C25&amp;เตรียมข้อมูล!D25&amp;" "&amp;เตรียมข้อมูล!E25</f>
        <v xml:space="preserve"> </v>
      </c>
      <c r="C478" s="104"/>
      <c r="D478" s="104"/>
      <c r="E478" s="104"/>
      <c r="F478" s="48">
        <f t="shared" si="65"/>
        <v>0</v>
      </c>
      <c r="G478" s="104"/>
      <c r="H478" s="49">
        <f t="shared" si="66"/>
        <v>0</v>
      </c>
      <c r="I478" s="48" t="str">
        <f t="shared" si="67"/>
        <v>-</v>
      </c>
    </row>
    <row r="479" spans="1:9" ht="20.100000000000001" customHeight="1" x14ac:dyDescent="0.35">
      <c r="A479" s="46">
        <v>19</v>
      </c>
      <c r="B479" s="47" t="str">
        <f>เตรียมข้อมูล!C26&amp;เตรียมข้อมูล!D26&amp;" "&amp;เตรียมข้อมูล!E26</f>
        <v xml:space="preserve"> </v>
      </c>
      <c r="C479" s="104"/>
      <c r="D479" s="104"/>
      <c r="E479" s="104"/>
      <c r="F479" s="48">
        <f t="shared" si="65"/>
        <v>0</v>
      </c>
      <c r="G479" s="104"/>
      <c r="H479" s="49">
        <f t="shared" si="66"/>
        <v>0</v>
      </c>
      <c r="I479" s="48" t="str">
        <f t="shared" si="67"/>
        <v>-</v>
      </c>
    </row>
    <row r="480" spans="1:9" ht="20.100000000000001" customHeight="1" x14ac:dyDescent="0.35">
      <c r="A480" s="46">
        <v>20</v>
      </c>
      <c r="B480" s="47" t="str">
        <f>เตรียมข้อมูล!C27&amp;เตรียมข้อมูล!D27&amp;" "&amp;เตรียมข้อมูล!E27</f>
        <v xml:space="preserve"> </v>
      </c>
      <c r="C480" s="104"/>
      <c r="D480" s="104"/>
      <c r="E480" s="104"/>
      <c r="F480" s="48">
        <f t="shared" si="65"/>
        <v>0</v>
      </c>
      <c r="G480" s="104"/>
      <c r="H480" s="49">
        <f t="shared" si="66"/>
        <v>0</v>
      </c>
      <c r="I480" s="48" t="str">
        <f t="shared" si="67"/>
        <v>-</v>
      </c>
    </row>
    <row r="481" spans="1:9" ht="20.100000000000001" customHeight="1" x14ac:dyDescent="0.35">
      <c r="A481" s="46">
        <v>21</v>
      </c>
      <c r="B481" s="47" t="str">
        <f>เตรียมข้อมูล!C28&amp;เตรียมข้อมูล!D28&amp;" "&amp;เตรียมข้อมูล!E28</f>
        <v xml:space="preserve"> </v>
      </c>
      <c r="C481" s="104"/>
      <c r="D481" s="104"/>
      <c r="E481" s="104"/>
      <c r="F481" s="48">
        <f t="shared" si="65"/>
        <v>0</v>
      </c>
      <c r="G481" s="104"/>
      <c r="H481" s="49">
        <f t="shared" si="66"/>
        <v>0</v>
      </c>
      <c r="I481" s="48" t="str">
        <f t="shared" si="67"/>
        <v>-</v>
      </c>
    </row>
    <row r="482" spans="1:9" ht="20.100000000000001" customHeight="1" x14ac:dyDescent="0.35">
      <c r="A482" s="46">
        <v>22</v>
      </c>
      <c r="B482" s="47" t="str">
        <f>เตรียมข้อมูล!C29&amp;เตรียมข้อมูล!D29&amp;" "&amp;เตรียมข้อมูล!E29</f>
        <v xml:space="preserve"> </v>
      </c>
      <c r="C482" s="104"/>
      <c r="D482" s="104"/>
      <c r="E482" s="104"/>
      <c r="F482" s="48">
        <f t="shared" si="65"/>
        <v>0</v>
      </c>
      <c r="G482" s="104"/>
      <c r="H482" s="49">
        <f t="shared" si="66"/>
        <v>0</v>
      </c>
      <c r="I482" s="48" t="str">
        <f t="shared" si="67"/>
        <v>-</v>
      </c>
    </row>
    <row r="483" spans="1:9" ht="20.100000000000001" customHeight="1" x14ac:dyDescent="0.35">
      <c r="A483" s="46">
        <v>23</v>
      </c>
      <c r="B483" s="47" t="str">
        <f>เตรียมข้อมูล!C30&amp;เตรียมข้อมูล!D30&amp;" "&amp;เตรียมข้อมูล!E30</f>
        <v xml:space="preserve"> </v>
      </c>
      <c r="C483" s="104"/>
      <c r="D483" s="104"/>
      <c r="E483" s="104"/>
      <c r="F483" s="48">
        <f t="shared" si="65"/>
        <v>0</v>
      </c>
      <c r="G483" s="104"/>
      <c r="H483" s="49">
        <f t="shared" si="66"/>
        <v>0</v>
      </c>
      <c r="I483" s="48" t="str">
        <f t="shared" si="67"/>
        <v>-</v>
      </c>
    </row>
    <row r="484" spans="1:9" ht="20.100000000000001" customHeight="1" x14ac:dyDescent="0.35">
      <c r="A484" s="46">
        <v>24</v>
      </c>
      <c r="B484" s="47" t="str">
        <f>เตรียมข้อมูล!C31&amp;เตรียมข้อมูล!D31&amp;" "&amp;เตรียมข้อมูล!E31</f>
        <v xml:space="preserve"> </v>
      </c>
      <c r="C484" s="104"/>
      <c r="D484" s="104"/>
      <c r="E484" s="104"/>
      <c r="F484" s="48">
        <f t="shared" si="65"/>
        <v>0</v>
      </c>
      <c r="G484" s="104"/>
      <c r="H484" s="49">
        <f t="shared" si="66"/>
        <v>0</v>
      </c>
      <c r="I484" s="48" t="str">
        <f t="shared" si="67"/>
        <v>-</v>
      </c>
    </row>
    <row r="485" spans="1:9" ht="20.100000000000001" customHeight="1" x14ac:dyDescent="0.35">
      <c r="A485" s="46">
        <v>25</v>
      </c>
      <c r="B485" s="47" t="str">
        <f>เตรียมข้อมูล!C32&amp;เตรียมข้อมูล!D32&amp;" "&amp;เตรียมข้อมูล!E32</f>
        <v xml:space="preserve"> </v>
      </c>
      <c r="C485" s="104"/>
      <c r="D485" s="104"/>
      <c r="E485" s="104"/>
      <c r="F485" s="48">
        <f t="shared" si="65"/>
        <v>0</v>
      </c>
      <c r="G485" s="104"/>
      <c r="H485" s="49">
        <f t="shared" si="66"/>
        <v>0</v>
      </c>
      <c r="I485" s="48" t="str">
        <f t="shared" si="67"/>
        <v>-</v>
      </c>
    </row>
    <row r="486" spans="1:9" ht="20.100000000000001" customHeight="1" x14ac:dyDescent="0.35">
      <c r="A486" s="136" t="s">
        <v>21</v>
      </c>
      <c r="B486" s="136"/>
      <c r="C486" s="49">
        <f>SUM(C461:C485)</f>
        <v>0</v>
      </c>
      <c r="D486" s="49">
        <f t="shared" ref="D486:H486" si="68">SUM(D461:D485)</f>
        <v>0</v>
      </c>
      <c r="E486" s="49">
        <f t="shared" si="68"/>
        <v>0</v>
      </c>
      <c r="F486" s="49">
        <f t="shared" si="68"/>
        <v>0</v>
      </c>
      <c r="G486" s="49">
        <f t="shared" si="68"/>
        <v>0</v>
      </c>
      <c r="H486" s="49">
        <f t="shared" si="68"/>
        <v>0</v>
      </c>
      <c r="I486" s="48" t="s">
        <v>23</v>
      </c>
    </row>
    <row r="487" spans="1:9" ht="20.100000000000001" customHeight="1" x14ac:dyDescent="0.35">
      <c r="A487" s="136" t="s">
        <v>22</v>
      </c>
      <c r="B487" s="136"/>
      <c r="C487" s="50" t="e">
        <f>C486/(C460*COUNTIF(C461:C485,"&gt;0"))*100</f>
        <v>#DIV/0!</v>
      </c>
      <c r="D487" s="50" t="e">
        <f t="shared" ref="D487:H487" si="69">D486/(D460*COUNTIF(D461:D485,"&gt;0"))*100</f>
        <v>#DIV/0!</v>
      </c>
      <c r="E487" s="50" t="e">
        <f t="shared" si="69"/>
        <v>#DIV/0!</v>
      </c>
      <c r="F487" s="50" t="e">
        <f t="shared" si="69"/>
        <v>#DIV/0!</v>
      </c>
      <c r="G487" s="50" t="e">
        <f t="shared" si="69"/>
        <v>#DIV/0!</v>
      </c>
      <c r="H487" s="50" t="e">
        <f t="shared" si="69"/>
        <v>#DIV/0!</v>
      </c>
      <c r="I487" s="48" t="s">
        <v>23</v>
      </c>
    </row>
    <row r="489" spans="1:9" ht="20.100000000000001" customHeight="1" x14ac:dyDescent="0.35">
      <c r="A489" s="137" t="s">
        <v>15</v>
      </c>
      <c r="B489" s="137"/>
      <c r="D489" s="137" t="s">
        <v>110</v>
      </c>
      <c r="E489" s="137"/>
      <c r="F489" s="137"/>
      <c r="G489" s="137"/>
      <c r="H489" s="137"/>
    </row>
    <row r="490" spans="1:9" ht="20.100000000000001" customHeight="1" x14ac:dyDescent="0.35">
      <c r="A490" s="137" t="str">
        <f>"("&amp;(ข้อมูลครูผู้สอน!$D$19)&amp;")"</f>
        <v>(ยังไม่ระบุ)</v>
      </c>
      <c r="B490" s="137"/>
      <c r="D490" s="137" t="str">
        <f>"("&amp;(เตรียมข้อมูล!$E$4)&amp;")"</f>
        <v>(นางประไพพรรณ วรนาม)</v>
      </c>
      <c r="E490" s="137"/>
      <c r="F490" s="137"/>
      <c r="G490" s="137"/>
      <c r="H490" s="137"/>
    </row>
    <row r="491" spans="1:9" ht="20.100000000000001" customHeight="1" x14ac:dyDescent="0.35">
      <c r="A491" s="131"/>
      <c r="B491" s="39" t="str">
        <f>"โรงเรียน"&amp;เตรียมข้อมูล!$E$2</f>
        <v>โรงเรียนห้วยทรายวิทยา</v>
      </c>
      <c r="C491" s="45" t="str">
        <f>"ตารางคะแนนรายวิชา "&amp;ข้อมูลครูผู้สอน!$B$20</f>
        <v>ตารางคะแนนรายวิชา หน้าที่พลเมือง</v>
      </c>
    </row>
    <row r="492" spans="1:9" ht="20.100000000000001" customHeight="1" x14ac:dyDescent="0.35">
      <c r="A492" s="131"/>
      <c r="B492" s="42" t="s">
        <v>19</v>
      </c>
      <c r="C492" s="43" t="str">
        <f>เตรียมข้อมูล!$E$1</f>
        <v>ยังไม่ระบุ</v>
      </c>
    </row>
    <row r="493" spans="1:9" ht="20.100000000000001" customHeight="1" x14ac:dyDescent="0.35">
      <c r="A493" s="132"/>
      <c r="B493" s="42" t="s">
        <v>25</v>
      </c>
      <c r="C493" s="44" t="str">
        <f>"ปีการศึกษา"&amp;" "&amp;(เตรียมข้อมูล!$E$6)</f>
        <v>ปีการศึกษา ยังไม่ระบุ</v>
      </c>
      <c r="F493" s="45"/>
    </row>
    <row r="494" spans="1:9" ht="112.5" customHeight="1" x14ac:dyDescent="0.35">
      <c r="A494" s="133" t="s">
        <v>0</v>
      </c>
      <c r="B494" s="133" t="s">
        <v>36</v>
      </c>
      <c r="C494" s="102" t="s">
        <v>6</v>
      </c>
      <c r="D494" s="102" t="s">
        <v>7</v>
      </c>
      <c r="E494" s="102" t="s">
        <v>8</v>
      </c>
      <c r="F494" s="102" t="s">
        <v>9</v>
      </c>
      <c r="G494" s="102" t="s">
        <v>10</v>
      </c>
      <c r="H494" s="102" t="s">
        <v>11</v>
      </c>
      <c r="I494" s="134" t="s">
        <v>12</v>
      </c>
    </row>
    <row r="495" spans="1:9" ht="20.100000000000001" customHeight="1" x14ac:dyDescent="0.35">
      <c r="A495" s="133"/>
      <c r="B495" s="133"/>
      <c r="C495" s="100">
        <v>30</v>
      </c>
      <c r="D495" s="100">
        <v>20</v>
      </c>
      <c r="E495" s="100">
        <v>20</v>
      </c>
      <c r="F495" s="100">
        <v>70</v>
      </c>
      <c r="G495" s="100">
        <v>30</v>
      </c>
      <c r="H495" s="100">
        <v>100</v>
      </c>
      <c r="I495" s="135"/>
    </row>
    <row r="496" spans="1:9" ht="20.100000000000001" customHeight="1" x14ac:dyDescent="0.35">
      <c r="A496" s="46">
        <v>1</v>
      </c>
      <c r="B496" s="47" t="str">
        <f>เตรียมข้อมูล!C8&amp;เตรียมข้อมูล!D8&amp;" "&amp;เตรียมข้อมูล!E8</f>
        <v xml:space="preserve"> </v>
      </c>
      <c r="C496" s="104"/>
      <c r="D496" s="104"/>
      <c r="E496" s="104"/>
      <c r="F496" s="48">
        <f>SUM(C496:E496)</f>
        <v>0</v>
      </c>
      <c r="G496" s="104"/>
      <c r="H496" s="49">
        <f>SUM(F496:G496)</f>
        <v>0</v>
      </c>
      <c r="I496" s="48" t="str">
        <f>IF(H496&gt;=80,"4",IF(H496&gt;=75,"3.5",IF(H496&gt;=70,"3", IF(H496&gt;=65,"2.5", IF(H496&gt;=60,"2", IF(H496&gt;=55,"1.5", IF(H496&gt;=50,"1", IF(H496&lt;=49,"-"))))))))</f>
        <v>-</v>
      </c>
    </row>
    <row r="497" spans="1:9" ht="20.100000000000001" customHeight="1" x14ac:dyDescent="0.35">
      <c r="A497" s="46">
        <v>2</v>
      </c>
      <c r="B497" s="47" t="str">
        <f>เตรียมข้อมูล!C9&amp;เตรียมข้อมูล!D9&amp;" "&amp;เตรียมข้อมูล!E9</f>
        <v xml:space="preserve"> </v>
      </c>
      <c r="C497" s="104"/>
      <c r="D497" s="104"/>
      <c r="E497" s="104"/>
      <c r="F497" s="48">
        <f t="shared" ref="F497:F520" si="70">SUM(C497:E497)</f>
        <v>0</v>
      </c>
      <c r="G497" s="104"/>
      <c r="H497" s="49">
        <f t="shared" ref="H497:H520" si="71">SUM(F497:G497)</f>
        <v>0</v>
      </c>
      <c r="I497" s="48" t="str">
        <f t="shared" ref="I497:I520" si="72">IF(H497&gt;=80,"4",IF(H497&gt;=75,"3.5",IF(H497&gt;=70,"3", IF(H497&gt;=65,"2.5", IF(H497&gt;=60,"2", IF(H497&gt;=55,"1.5", IF(H497&gt;=50,"1", IF(H497&lt;=49,"-"))))))))</f>
        <v>-</v>
      </c>
    </row>
    <row r="498" spans="1:9" ht="20.100000000000001" customHeight="1" x14ac:dyDescent="0.35">
      <c r="A498" s="46">
        <v>3</v>
      </c>
      <c r="B498" s="47" t="str">
        <f>เตรียมข้อมูล!C10&amp;เตรียมข้อมูล!D10&amp;" "&amp;เตรียมข้อมูล!E10</f>
        <v xml:space="preserve"> </v>
      </c>
      <c r="C498" s="104"/>
      <c r="D498" s="104"/>
      <c r="E498" s="104"/>
      <c r="F498" s="48">
        <f t="shared" si="70"/>
        <v>0</v>
      </c>
      <c r="G498" s="104"/>
      <c r="H498" s="49">
        <f t="shared" si="71"/>
        <v>0</v>
      </c>
      <c r="I498" s="48" t="str">
        <f t="shared" si="72"/>
        <v>-</v>
      </c>
    </row>
    <row r="499" spans="1:9" ht="20.100000000000001" customHeight="1" x14ac:dyDescent="0.35">
      <c r="A499" s="46">
        <v>4</v>
      </c>
      <c r="B499" s="47" t="str">
        <f>เตรียมข้อมูล!C11&amp;เตรียมข้อมูล!D11&amp;" "&amp;เตรียมข้อมูล!E11</f>
        <v xml:space="preserve"> </v>
      </c>
      <c r="C499" s="104"/>
      <c r="D499" s="104"/>
      <c r="E499" s="104"/>
      <c r="F499" s="48">
        <f t="shared" si="70"/>
        <v>0</v>
      </c>
      <c r="G499" s="104"/>
      <c r="H499" s="49">
        <f t="shared" si="71"/>
        <v>0</v>
      </c>
      <c r="I499" s="48" t="str">
        <f t="shared" si="72"/>
        <v>-</v>
      </c>
    </row>
    <row r="500" spans="1:9" ht="20.100000000000001" customHeight="1" x14ac:dyDescent="0.35">
      <c r="A500" s="46">
        <v>5</v>
      </c>
      <c r="B500" s="47" t="str">
        <f>เตรียมข้อมูล!C12&amp;เตรียมข้อมูล!D12&amp;" "&amp;เตรียมข้อมูล!E12</f>
        <v xml:space="preserve"> </v>
      </c>
      <c r="C500" s="104"/>
      <c r="D500" s="104"/>
      <c r="E500" s="104"/>
      <c r="F500" s="48">
        <f t="shared" si="70"/>
        <v>0</v>
      </c>
      <c r="G500" s="104"/>
      <c r="H500" s="49">
        <f t="shared" si="71"/>
        <v>0</v>
      </c>
      <c r="I500" s="48" t="str">
        <f t="shared" si="72"/>
        <v>-</v>
      </c>
    </row>
    <row r="501" spans="1:9" ht="20.100000000000001" customHeight="1" x14ac:dyDescent="0.35">
      <c r="A501" s="46">
        <v>6</v>
      </c>
      <c r="B501" s="47" t="str">
        <f>เตรียมข้อมูล!C13&amp;เตรียมข้อมูล!D13&amp;" "&amp;เตรียมข้อมูล!E13</f>
        <v xml:space="preserve"> </v>
      </c>
      <c r="C501" s="104"/>
      <c r="D501" s="104"/>
      <c r="E501" s="104"/>
      <c r="F501" s="48">
        <f t="shared" si="70"/>
        <v>0</v>
      </c>
      <c r="G501" s="104"/>
      <c r="H501" s="49">
        <f t="shared" si="71"/>
        <v>0</v>
      </c>
      <c r="I501" s="48" t="str">
        <f t="shared" si="72"/>
        <v>-</v>
      </c>
    </row>
    <row r="502" spans="1:9" ht="20.100000000000001" customHeight="1" x14ac:dyDescent="0.35">
      <c r="A502" s="46">
        <v>7</v>
      </c>
      <c r="B502" s="47" t="str">
        <f>เตรียมข้อมูล!C14&amp;เตรียมข้อมูล!D14&amp;" "&amp;เตรียมข้อมูล!E14</f>
        <v xml:space="preserve"> </v>
      </c>
      <c r="C502" s="104"/>
      <c r="D502" s="104"/>
      <c r="E502" s="104"/>
      <c r="F502" s="48">
        <f t="shared" si="70"/>
        <v>0</v>
      </c>
      <c r="G502" s="104"/>
      <c r="H502" s="49">
        <f t="shared" si="71"/>
        <v>0</v>
      </c>
      <c r="I502" s="48" t="str">
        <f t="shared" si="72"/>
        <v>-</v>
      </c>
    </row>
    <row r="503" spans="1:9" ht="20.100000000000001" customHeight="1" x14ac:dyDescent="0.35">
      <c r="A503" s="46">
        <v>8</v>
      </c>
      <c r="B503" s="47" t="str">
        <f>เตรียมข้อมูล!C15&amp;เตรียมข้อมูล!D15&amp;" "&amp;เตรียมข้อมูล!E15</f>
        <v xml:space="preserve"> </v>
      </c>
      <c r="C503" s="104"/>
      <c r="D503" s="104"/>
      <c r="E503" s="104"/>
      <c r="F503" s="48">
        <f t="shared" si="70"/>
        <v>0</v>
      </c>
      <c r="G503" s="104"/>
      <c r="H503" s="49">
        <f t="shared" si="71"/>
        <v>0</v>
      </c>
      <c r="I503" s="48" t="str">
        <f t="shared" si="72"/>
        <v>-</v>
      </c>
    </row>
    <row r="504" spans="1:9" ht="20.100000000000001" customHeight="1" x14ac:dyDescent="0.35">
      <c r="A504" s="46">
        <v>9</v>
      </c>
      <c r="B504" s="47" t="str">
        <f>เตรียมข้อมูล!C16&amp;เตรียมข้อมูล!D16&amp;" "&amp;เตรียมข้อมูล!E16</f>
        <v xml:space="preserve"> </v>
      </c>
      <c r="C504" s="104"/>
      <c r="D504" s="104"/>
      <c r="E504" s="104"/>
      <c r="F504" s="48">
        <f t="shared" si="70"/>
        <v>0</v>
      </c>
      <c r="G504" s="104"/>
      <c r="H504" s="49">
        <f t="shared" si="71"/>
        <v>0</v>
      </c>
      <c r="I504" s="48" t="str">
        <f t="shared" si="72"/>
        <v>-</v>
      </c>
    </row>
    <row r="505" spans="1:9" ht="20.100000000000001" customHeight="1" x14ac:dyDescent="0.35">
      <c r="A505" s="46">
        <v>10</v>
      </c>
      <c r="B505" s="47" t="str">
        <f>เตรียมข้อมูล!C17&amp;เตรียมข้อมูล!D17&amp;" "&amp;เตรียมข้อมูล!E17</f>
        <v xml:space="preserve"> </v>
      </c>
      <c r="C505" s="104"/>
      <c r="D505" s="104"/>
      <c r="E505" s="104"/>
      <c r="F505" s="48">
        <f t="shared" si="70"/>
        <v>0</v>
      </c>
      <c r="G505" s="104"/>
      <c r="H505" s="49">
        <f t="shared" si="71"/>
        <v>0</v>
      </c>
      <c r="I505" s="48" t="str">
        <f t="shared" si="72"/>
        <v>-</v>
      </c>
    </row>
    <row r="506" spans="1:9" ht="20.100000000000001" customHeight="1" x14ac:dyDescent="0.35">
      <c r="A506" s="46">
        <v>11</v>
      </c>
      <c r="B506" s="47" t="str">
        <f>เตรียมข้อมูล!C18&amp;เตรียมข้อมูล!D18&amp;" "&amp;เตรียมข้อมูล!E18</f>
        <v xml:space="preserve"> </v>
      </c>
      <c r="C506" s="104"/>
      <c r="D506" s="104"/>
      <c r="E506" s="104"/>
      <c r="F506" s="48">
        <f t="shared" si="70"/>
        <v>0</v>
      </c>
      <c r="G506" s="104"/>
      <c r="H506" s="49">
        <f t="shared" si="71"/>
        <v>0</v>
      </c>
      <c r="I506" s="48" t="str">
        <f t="shared" si="72"/>
        <v>-</v>
      </c>
    </row>
    <row r="507" spans="1:9" ht="20.100000000000001" customHeight="1" x14ac:dyDescent="0.35">
      <c r="A507" s="46">
        <v>12</v>
      </c>
      <c r="B507" s="47" t="str">
        <f>เตรียมข้อมูล!C19&amp;เตรียมข้อมูล!D19&amp;" "&amp;เตรียมข้อมูล!E19</f>
        <v xml:space="preserve"> </v>
      </c>
      <c r="C507" s="104"/>
      <c r="D507" s="104"/>
      <c r="E507" s="104"/>
      <c r="F507" s="48">
        <f t="shared" si="70"/>
        <v>0</v>
      </c>
      <c r="G507" s="104"/>
      <c r="H507" s="49">
        <f t="shared" si="71"/>
        <v>0</v>
      </c>
      <c r="I507" s="48" t="str">
        <f t="shared" si="72"/>
        <v>-</v>
      </c>
    </row>
    <row r="508" spans="1:9" ht="20.100000000000001" customHeight="1" x14ac:dyDescent="0.35">
      <c r="A508" s="46">
        <v>13</v>
      </c>
      <c r="B508" s="47" t="str">
        <f>เตรียมข้อมูล!C20&amp;เตรียมข้อมูล!D20&amp;" "&amp;เตรียมข้อมูล!E20</f>
        <v xml:space="preserve"> </v>
      </c>
      <c r="C508" s="104"/>
      <c r="D508" s="104"/>
      <c r="E508" s="104"/>
      <c r="F508" s="48">
        <f t="shared" si="70"/>
        <v>0</v>
      </c>
      <c r="G508" s="104"/>
      <c r="H508" s="49">
        <f t="shared" si="71"/>
        <v>0</v>
      </c>
      <c r="I508" s="48" t="str">
        <f t="shared" si="72"/>
        <v>-</v>
      </c>
    </row>
    <row r="509" spans="1:9" ht="20.100000000000001" customHeight="1" x14ac:dyDescent="0.35">
      <c r="A509" s="46">
        <v>14</v>
      </c>
      <c r="B509" s="47" t="str">
        <f>เตรียมข้อมูล!C21&amp;เตรียมข้อมูล!D21&amp;" "&amp;เตรียมข้อมูล!E21</f>
        <v xml:space="preserve"> </v>
      </c>
      <c r="C509" s="104"/>
      <c r="D509" s="104"/>
      <c r="E509" s="104"/>
      <c r="F509" s="48">
        <f t="shared" si="70"/>
        <v>0</v>
      </c>
      <c r="G509" s="104"/>
      <c r="H509" s="49">
        <f t="shared" si="71"/>
        <v>0</v>
      </c>
      <c r="I509" s="48" t="str">
        <f t="shared" si="72"/>
        <v>-</v>
      </c>
    </row>
    <row r="510" spans="1:9" ht="20.100000000000001" customHeight="1" x14ac:dyDescent="0.35">
      <c r="A510" s="46">
        <v>15</v>
      </c>
      <c r="B510" s="47" t="str">
        <f>เตรียมข้อมูล!C22&amp;เตรียมข้อมูล!D22&amp;" "&amp;เตรียมข้อมูล!E22</f>
        <v xml:space="preserve"> </v>
      </c>
      <c r="C510" s="104"/>
      <c r="D510" s="104"/>
      <c r="E510" s="104"/>
      <c r="F510" s="48">
        <f t="shared" si="70"/>
        <v>0</v>
      </c>
      <c r="G510" s="104"/>
      <c r="H510" s="49">
        <f t="shared" si="71"/>
        <v>0</v>
      </c>
      <c r="I510" s="48" t="str">
        <f t="shared" si="72"/>
        <v>-</v>
      </c>
    </row>
    <row r="511" spans="1:9" ht="20.100000000000001" customHeight="1" x14ac:dyDescent="0.35">
      <c r="A511" s="46">
        <v>16</v>
      </c>
      <c r="B511" s="47" t="str">
        <f>เตรียมข้อมูล!C23&amp;เตรียมข้อมูล!D23&amp;" "&amp;เตรียมข้อมูล!E23</f>
        <v xml:space="preserve"> </v>
      </c>
      <c r="C511" s="104"/>
      <c r="D511" s="104"/>
      <c r="E511" s="104"/>
      <c r="F511" s="48">
        <f t="shared" si="70"/>
        <v>0</v>
      </c>
      <c r="G511" s="104"/>
      <c r="H511" s="49">
        <f t="shared" si="71"/>
        <v>0</v>
      </c>
      <c r="I511" s="48" t="str">
        <f t="shared" si="72"/>
        <v>-</v>
      </c>
    </row>
    <row r="512" spans="1:9" ht="20.100000000000001" customHeight="1" x14ac:dyDescent="0.35">
      <c r="A512" s="46">
        <v>17</v>
      </c>
      <c r="B512" s="47" t="str">
        <f>เตรียมข้อมูล!C24&amp;เตรียมข้อมูล!D24&amp;" "&amp;เตรียมข้อมูล!E24</f>
        <v xml:space="preserve"> </v>
      </c>
      <c r="C512" s="104"/>
      <c r="D512" s="104"/>
      <c r="E512" s="104"/>
      <c r="F512" s="48">
        <f t="shared" si="70"/>
        <v>0</v>
      </c>
      <c r="G512" s="104"/>
      <c r="H512" s="49">
        <f t="shared" si="71"/>
        <v>0</v>
      </c>
      <c r="I512" s="48" t="str">
        <f t="shared" si="72"/>
        <v>-</v>
      </c>
    </row>
    <row r="513" spans="1:9" ht="20.100000000000001" customHeight="1" x14ac:dyDescent="0.35">
      <c r="A513" s="46">
        <v>18</v>
      </c>
      <c r="B513" s="47" t="str">
        <f>เตรียมข้อมูล!C25&amp;เตรียมข้อมูล!D25&amp;" "&amp;เตรียมข้อมูล!E25</f>
        <v xml:space="preserve"> </v>
      </c>
      <c r="C513" s="104"/>
      <c r="D513" s="104"/>
      <c r="E513" s="104"/>
      <c r="F513" s="48">
        <f t="shared" si="70"/>
        <v>0</v>
      </c>
      <c r="G513" s="104"/>
      <c r="H513" s="49">
        <f t="shared" si="71"/>
        <v>0</v>
      </c>
      <c r="I513" s="48" t="str">
        <f t="shared" si="72"/>
        <v>-</v>
      </c>
    </row>
    <row r="514" spans="1:9" ht="20.100000000000001" customHeight="1" x14ac:dyDescent="0.35">
      <c r="A514" s="46">
        <v>19</v>
      </c>
      <c r="B514" s="47" t="str">
        <f>เตรียมข้อมูล!C26&amp;เตรียมข้อมูล!D26&amp;" "&amp;เตรียมข้อมูล!E26</f>
        <v xml:space="preserve"> </v>
      </c>
      <c r="C514" s="104"/>
      <c r="D514" s="104"/>
      <c r="E514" s="104"/>
      <c r="F514" s="48">
        <f t="shared" si="70"/>
        <v>0</v>
      </c>
      <c r="G514" s="104"/>
      <c r="H514" s="49">
        <f t="shared" si="71"/>
        <v>0</v>
      </c>
      <c r="I514" s="48" t="str">
        <f t="shared" si="72"/>
        <v>-</v>
      </c>
    </row>
    <row r="515" spans="1:9" ht="20.100000000000001" customHeight="1" x14ac:dyDescent="0.35">
      <c r="A515" s="46">
        <v>20</v>
      </c>
      <c r="B515" s="47" t="str">
        <f>เตรียมข้อมูล!C27&amp;เตรียมข้อมูล!D27&amp;" "&amp;เตรียมข้อมูล!E27</f>
        <v xml:space="preserve"> </v>
      </c>
      <c r="C515" s="104"/>
      <c r="D515" s="104"/>
      <c r="E515" s="104"/>
      <c r="F515" s="48">
        <f t="shared" si="70"/>
        <v>0</v>
      </c>
      <c r="G515" s="104"/>
      <c r="H515" s="49">
        <f t="shared" si="71"/>
        <v>0</v>
      </c>
      <c r="I515" s="48" t="str">
        <f t="shared" si="72"/>
        <v>-</v>
      </c>
    </row>
    <row r="516" spans="1:9" ht="20.100000000000001" customHeight="1" x14ac:dyDescent="0.35">
      <c r="A516" s="46">
        <v>21</v>
      </c>
      <c r="B516" s="47" t="str">
        <f>เตรียมข้อมูล!C28&amp;เตรียมข้อมูล!D28&amp;" "&amp;เตรียมข้อมูล!E28</f>
        <v xml:space="preserve"> </v>
      </c>
      <c r="C516" s="104"/>
      <c r="D516" s="104"/>
      <c r="E516" s="104"/>
      <c r="F516" s="48">
        <f t="shared" si="70"/>
        <v>0</v>
      </c>
      <c r="G516" s="104"/>
      <c r="H516" s="49">
        <f t="shared" si="71"/>
        <v>0</v>
      </c>
      <c r="I516" s="48" t="str">
        <f t="shared" si="72"/>
        <v>-</v>
      </c>
    </row>
    <row r="517" spans="1:9" ht="20.100000000000001" customHeight="1" x14ac:dyDescent="0.35">
      <c r="A517" s="46">
        <v>22</v>
      </c>
      <c r="B517" s="47" t="str">
        <f>เตรียมข้อมูล!C29&amp;เตรียมข้อมูล!D29&amp;" "&amp;เตรียมข้อมูล!E29</f>
        <v xml:space="preserve"> </v>
      </c>
      <c r="C517" s="104"/>
      <c r="D517" s="104"/>
      <c r="E517" s="104"/>
      <c r="F517" s="48">
        <f t="shared" si="70"/>
        <v>0</v>
      </c>
      <c r="G517" s="104"/>
      <c r="H517" s="49">
        <f t="shared" si="71"/>
        <v>0</v>
      </c>
      <c r="I517" s="48" t="str">
        <f t="shared" si="72"/>
        <v>-</v>
      </c>
    </row>
    <row r="518" spans="1:9" ht="20.100000000000001" customHeight="1" x14ac:dyDescent="0.35">
      <c r="A518" s="46">
        <v>23</v>
      </c>
      <c r="B518" s="47" t="str">
        <f>เตรียมข้อมูล!C30&amp;เตรียมข้อมูล!D30&amp;" "&amp;เตรียมข้อมูล!E30</f>
        <v xml:space="preserve"> </v>
      </c>
      <c r="C518" s="104"/>
      <c r="D518" s="104"/>
      <c r="E518" s="104"/>
      <c r="F518" s="48">
        <f t="shared" si="70"/>
        <v>0</v>
      </c>
      <c r="G518" s="104"/>
      <c r="H518" s="49">
        <f t="shared" si="71"/>
        <v>0</v>
      </c>
      <c r="I518" s="48" t="str">
        <f t="shared" si="72"/>
        <v>-</v>
      </c>
    </row>
    <row r="519" spans="1:9" ht="20.100000000000001" customHeight="1" x14ac:dyDescent="0.35">
      <c r="A519" s="46">
        <v>24</v>
      </c>
      <c r="B519" s="47" t="str">
        <f>เตรียมข้อมูล!C31&amp;เตรียมข้อมูล!D31&amp;" "&amp;เตรียมข้อมูล!E31</f>
        <v xml:space="preserve"> </v>
      </c>
      <c r="C519" s="104"/>
      <c r="D519" s="104"/>
      <c r="E519" s="104"/>
      <c r="F519" s="48">
        <f t="shared" si="70"/>
        <v>0</v>
      </c>
      <c r="G519" s="104"/>
      <c r="H519" s="49">
        <f t="shared" si="71"/>
        <v>0</v>
      </c>
      <c r="I519" s="48" t="str">
        <f t="shared" si="72"/>
        <v>-</v>
      </c>
    </row>
    <row r="520" spans="1:9" ht="20.100000000000001" customHeight="1" x14ac:dyDescent="0.35">
      <c r="A520" s="46">
        <v>25</v>
      </c>
      <c r="B520" s="47" t="str">
        <f>เตรียมข้อมูล!C32&amp;เตรียมข้อมูล!D32&amp;" "&amp;เตรียมข้อมูล!E32</f>
        <v xml:space="preserve"> </v>
      </c>
      <c r="C520" s="104"/>
      <c r="D520" s="104"/>
      <c r="E520" s="104"/>
      <c r="F520" s="48">
        <f t="shared" si="70"/>
        <v>0</v>
      </c>
      <c r="G520" s="104"/>
      <c r="H520" s="49">
        <f t="shared" si="71"/>
        <v>0</v>
      </c>
      <c r="I520" s="48" t="str">
        <f t="shared" si="72"/>
        <v>-</v>
      </c>
    </row>
    <row r="521" spans="1:9" ht="20.100000000000001" customHeight="1" x14ac:dyDescent="0.35">
      <c r="A521" s="136" t="s">
        <v>21</v>
      </c>
      <c r="B521" s="136"/>
      <c r="C521" s="49">
        <f>SUM(C496:C520)</f>
        <v>0</v>
      </c>
      <c r="D521" s="49">
        <f t="shared" ref="D521:H521" si="73">SUM(D496:D520)</f>
        <v>0</v>
      </c>
      <c r="E521" s="49">
        <f t="shared" si="73"/>
        <v>0</v>
      </c>
      <c r="F521" s="49">
        <f t="shared" si="73"/>
        <v>0</v>
      </c>
      <c r="G521" s="49">
        <f t="shared" si="73"/>
        <v>0</v>
      </c>
      <c r="H521" s="49">
        <f t="shared" si="73"/>
        <v>0</v>
      </c>
      <c r="I521" s="48" t="s">
        <v>23</v>
      </c>
    </row>
    <row r="522" spans="1:9" ht="20.100000000000001" customHeight="1" x14ac:dyDescent="0.35">
      <c r="A522" s="136" t="s">
        <v>22</v>
      </c>
      <c r="B522" s="136"/>
      <c r="C522" s="50" t="e">
        <f>C521/(C495*COUNTIF(C496:C520,"&gt;0"))*100</f>
        <v>#DIV/0!</v>
      </c>
      <c r="D522" s="50" t="e">
        <f t="shared" ref="D522:H522" si="74">D521/(D495*COUNTIF(D496:D520,"&gt;0"))*100</f>
        <v>#DIV/0!</v>
      </c>
      <c r="E522" s="50" t="e">
        <f t="shared" si="74"/>
        <v>#DIV/0!</v>
      </c>
      <c r="F522" s="50" t="e">
        <f t="shared" si="74"/>
        <v>#DIV/0!</v>
      </c>
      <c r="G522" s="50" t="e">
        <f t="shared" si="74"/>
        <v>#DIV/0!</v>
      </c>
      <c r="H522" s="50" t="e">
        <f t="shared" si="74"/>
        <v>#DIV/0!</v>
      </c>
      <c r="I522" s="48" t="s">
        <v>23</v>
      </c>
    </row>
    <row r="524" spans="1:9" ht="20.100000000000001" customHeight="1" x14ac:dyDescent="0.35">
      <c r="A524" s="137" t="s">
        <v>15</v>
      </c>
      <c r="B524" s="137"/>
      <c r="D524" s="137" t="s">
        <v>110</v>
      </c>
      <c r="E524" s="137"/>
      <c r="F524" s="137"/>
      <c r="G524" s="137"/>
      <c r="H524" s="137"/>
    </row>
    <row r="525" spans="1:9" ht="20.100000000000001" customHeight="1" x14ac:dyDescent="0.35">
      <c r="A525" s="137" t="str">
        <f>"("&amp;(ข้อมูลครูผู้สอน!$D$20)&amp;")"</f>
        <v>(ยังไม่ระบุ)</v>
      </c>
      <c r="B525" s="137"/>
      <c r="D525" s="137" t="str">
        <f>"("&amp;(เตรียมข้อมูล!$E$4)&amp;")"</f>
        <v>(นางประไพพรรณ วรนาม)</v>
      </c>
      <c r="E525" s="137"/>
      <c r="F525" s="137"/>
      <c r="G525" s="137"/>
      <c r="H525" s="137"/>
    </row>
  </sheetData>
  <sheetProtection password="EDEF" sheet="1" objects="1" scenarios="1" formatCells="0" formatColumns="0" formatRows="0"/>
  <mergeCells count="152">
    <mergeCell ref="A67:B67"/>
    <mergeCell ref="A1:A3"/>
    <mergeCell ref="A4:A5"/>
    <mergeCell ref="B4:B5"/>
    <mergeCell ref="I4:I5"/>
    <mergeCell ref="A31:B31"/>
    <mergeCell ref="A32:B32"/>
    <mergeCell ref="A36:A38"/>
    <mergeCell ref="A39:A40"/>
    <mergeCell ref="B39:B40"/>
    <mergeCell ref="I39:I40"/>
    <mergeCell ref="A66:B66"/>
    <mergeCell ref="A34:B34"/>
    <mergeCell ref="A35:B35"/>
    <mergeCell ref="D34:H34"/>
    <mergeCell ref="D35:H35"/>
    <mergeCell ref="A137:B137"/>
    <mergeCell ref="A71:A73"/>
    <mergeCell ref="A74:A75"/>
    <mergeCell ref="B74:B75"/>
    <mergeCell ref="I74:I75"/>
    <mergeCell ref="A101:B101"/>
    <mergeCell ref="A102:B102"/>
    <mergeCell ref="A106:A108"/>
    <mergeCell ref="A109:A110"/>
    <mergeCell ref="B109:B110"/>
    <mergeCell ref="I109:I110"/>
    <mergeCell ref="A136:B136"/>
    <mergeCell ref="D105:H105"/>
    <mergeCell ref="A105:B105"/>
    <mergeCell ref="I144:I145"/>
    <mergeCell ref="A171:B171"/>
    <mergeCell ref="A172:B172"/>
    <mergeCell ref="A176:A178"/>
    <mergeCell ref="A179:A180"/>
    <mergeCell ref="B179:B180"/>
    <mergeCell ref="I179:I180"/>
    <mergeCell ref="A206:B206"/>
    <mergeCell ref="D175:H175"/>
    <mergeCell ref="A175:B175"/>
    <mergeCell ref="I214:I215"/>
    <mergeCell ref="A241:B241"/>
    <mergeCell ref="A242:B242"/>
    <mergeCell ref="A246:A248"/>
    <mergeCell ref="A249:A250"/>
    <mergeCell ref="B249:B250"/>
    <mergeCell ref="I249:I250"/>
    <mergeCell ref="A276:B276"/>
    <mergeCell ref="D245:H245"/>
    <mergeCell ref="A245:B245"/>
    <mergeCell ref="A386:A388"/>
    <mergeCell ref="A389:A390"/>
    <mergeCell ref="B389:B390"/>
    <mergeCell ref="I389:I390"/>
    <mergeCell ref="A416:B416"/>
    <mergeCell ref="H354:H355"/>
    <mergeCell ref="D385:H385"/>
    <mergeCell ref="A385:B385"/>
    <mergeCell ref="I284:I285"/>
    <mergeCell ref="A311:B311"/>
    <mergeCell ref="A312:B312"/>
    <mergeCell ref="A316:A318"/>
    <mergeCell ref="A319:A320"/>
    <mergeCell ref="B319:B320"/>
    <mergeCell ref="I319:I320"/>
    <mergeCell ref="A346:B346"/>
    <mergeCell ref="D315:H315"/>
    <mergeCell ref="A315:B315"/>
    <mergeCell ref="D349:H349"/>
    <mergeCell ref="D350:H350"/>
    <mergeCell ref="A349:B349"/>
    <mergeCell ref="A350:B350"/>
    <mergeCell ref="D384:H384"/>
    <mergeCell ref="A384:B384"/>
    <mergeCell ref="I424:I425"/>
    <mergeCell ref="A451:B451"/>
    <mergeCell ref="A452:B452"/>
    <mergeCell ref="A456:A458"/>
    <mergeCell ref="A459:A460"/>
    <mergeCell ref="B459:B460"/>
    <mergeCell ref="I459:I460"/>
    <mergeCell ref="A486:B486"/>
    <mergeCell ref="D455:H455"/>
    <mergeCell ref="A455:B455"/>
    <mergeCell ref="D69:H69"/>
    <mergeCell ref="D70:H70"/>
    <mergeCell ref="A69:B69"/>
    <mergeCell ref="A70:B70"/>
    <mergeCell ref="D104:H104"/>
    <mergeCell ref="A104:B104"/>
    <mergeCell ref="A487:B487"/>
    <mergeCell ref="A421:A423"/>
    <mergeCell ref="A424:A425"/>
    <mergeCell ref="B424:B425"/>
    <mergeCell ref="A417:B417"/>
    <mergeCell ref="A351:A353"/>
    <mergeCell ref="A354:A355"/>
    <mergeCell ref="B354:B355"/>
    <mergeCell ref="A347:B347"/>
    <mergeCell ref="A281:A283"/>
    <mergeCell ref="A284:A285"/>
    <mergeCell ref="B284:B285"/>
    <mergeCell ref="A277:B277"/>
    <mergeCell ref="A211:A213"/>
    <mergeCell ref="A214:A215"/>
    <mergeCell ref="B214:B215"/>
    <mergeCell ref="A207:B207"/>
    <mergeCell ref="A141:A143"/>
    <mergeCell ref="D209:H209"/>
    <mergeCell ref="D210:H210"/>
    <mergeCell ref="A209:B209"/>
    <mergeCell ref="A210:B210"/>
    <mergeCell ref="D244:H244"/>
    <mergeCell ref="A244:B244"/>
    <mergeCell ref="D139:H139"/>
    <mergeCell ref="D140:H140"/>
    <mergeCell ref="A139:B139"/>
    <mergeCell ref="A140:B140"/>
    <mergeCell ref="D174:H174"/>
    <mergeCell ref="A174:B174"/>
    <mergeCell ref="A144:A145"/>
    <mergeCell ref="B144:B145"/>
    <mergeCell ref="D279:H279"/>
    <mergeCell ref="D280:H280"/>
    <mergeCell ref="A279:B279"/>
    <mergeCell ref="A280:B280"/>
    <mergeCell ref="D314:H314"/>
    <mergeCell ref="A314:B314"/>
    <mergeCell ref="H381:I382"/>
    <mergeCell ref="I354:I355"/>
    <mergeCell ref="A381:B381"/>
    <mergeCell ref="A382:B382"/>
    <mergeCell ref="D489:H489"/>
    <mergeCell ref="D490:H490"/>
    <mergeCell ref="A489:B489"/>
    <mergeCell ref="A490:B490"/>
    <mergeCell ref="D419:H419"/>
    <mergeCell ref="D420:H420"/>
    <mergeCell ref="A419:B419"/>
    <mergeCell ref="A420:B420"/>
    <mergeCell ref="D454:H454"/>
    <mergeCell ref="A454:B454"/>
    <mergeCell ref="A491:A493"/>
    <mergeCell ref="A494:A495"/>
    <mergeCell ref="B494:B495"/>
    <mergeCell ref="I494:I495"/>
    <mergeCell ref="A521:B521"/>
    <mergeCell ref="A522:B522"/>
    <mergeCell ref="A524:B524"/>
    <mergeCell ref="D524:H524"/>
    <mergeCell ref="A525:B525"/>
    <mergeCell ref="D525:H525"/>
  </mergeCells>
  <conditionalFormatting sqref="B2 C2:C3 B4:B33 B526:B1048576">
    <cfRule type="cellIs" dxfId="222" priority="107" operator="equal">
      <formula>0</formula>
    </cfRule>
  </conditionalFormatting>
  <conditionalFormatting sqref="B37 B39:B40 B66:B68">
    <cfRule type="cellIs" dxfId="221" priority="106" operator="equal">
      <formula>0</formula>
    </cfRule>
  </conditionalFormatting>
  <conditionalFormatting sqref="B72 B74:B103">
    <cfRule type="cellIs" dxfId="220" priority="105" operator="equal">
      <formula>0</formula>
    </cfRule>
  </conditionalFormatting>
  <conditionalFormatting sqref="B107 B109:B138">
    <cfRule type="cellIs" dxfId="219" priority="104" operator="equal">
      <formula>0</formula>
    </cfRule>
  </conditionalFormatting>
  <conditionalFormatting sqref="B142 B144:B173">
    <cfRule type="cellIs" dxfId="218" priority="103" operator="equal">
      <formula>0</formula>
    </cfRule>
  </conditionalFormatting>
  <conditionalFormatting sqref="B177 B179:B208">
    <cfRule type="cellIs" dxfId="217" priority="102" operator="equal">
      <formula>0</formula>
    </cfRule>
  </conditionalFormatting>
  <conditionalFormatting sqref="B212 B214:B243">
    <cfRule type="cellIs" dxfId="216" priority="101" operator="equal">
      <formula>0</formula>
    </cfRule>
  </conditionalFormatting>
  <conditionalFormatting sqref="B247 B249:B278">
    <cfRule type="cellIs" dxfId="215" priority="100" operator="equal">
      <formula>0</formula>
    </cfRule>
  </conditionalFormatting>
  <conditionalFormatting sqref="B282 B284:B313">
    <cfRule type="cellIs" dxfId="214" priority="99" operator="equal">
      <formula>0</formula>
    </cfRule>
  </conditionalFormatting>
  <conditionalFormatting sqref="B317 B319:B348">
    <cfRule type="cellIs" dxfId="213" priority="98" operator="equal">
      <formula>0</formula>
    </cfRule>
  </conditionalFormatting>
  <conditionalFormatting sqref="B352 B354:B383">
    <cfRule type="cellIs" dxfId="212" priority="97" operator="equal">
      <formula>0</formula>
    </cfRule>
  </conditionalFormatting>
  <conditionalFormatting sqref="B387 B389:B418">
    <cfRule type="cellIs" dxfId="211" priority="96" operator="equal">
      <formula>0</formula>
    </cfRule>
  </conditionalFormatting>
  <conditionalFormatting sqref="B422 B424:B453">
    <cfRule type="cellIs" dxfId="210" priority="95" operator="equal">
      <formula>0</formula>
    </cfRule>
  </conditionalFormatting>
  <conditionalFormatting sqref="B457 B459:B488">
    <cfRule type="cellIs" dxfId="209" priority="94" operator="equal">
      <formula>0</formula>
    </cfRule>
  </conditionalFormatting>
  <conditionalFormatting sqref="C142:C143">
    <cfRule type="cellIs" dxfId="208" priority="89" operator="equal">
      <formula>0</formula>
    </cfRule>
  </conditionalFormatting>
  <conditionalFormatting sqref="B41:B65">
    <cfRule type="cellIs" dxfId="207" priority="78" operator="equal">
      <formula>0</formula>
    </cfRule>
  </conditionalFormatting>
  <conditionalFormatting sqref="C37:C38">
    <cfRule type="cellIs" dxfId="206" priority="92" operator="equal">
      <formula>0</formula>
    </cfRule>
  </conditionalFormatting>
  <conditionalFormatting sqref="C72:C73">
    <cfRule type="cellIs" dxfId="205" priority="91" operator="equal">
      <formula>0</formula>
    </cfRule>
  </conditionalFormatting>
  <conditionalFormatting sqref="C107:C108">
    <cfRule type="cellIs" dxfId="204" priority="90" operator="equal">
      <formula>0</formula>
    </cfRule>
  </conditionalFormatting>
  <conditionalFormatting sqref="C177:C178">
    <cfRule type="cellIs" dxfId="203" priority="88" operator="equal">
      <formula>0</formula>
    </cfRule>
  </conditionalFormatting>
  <conditionalFormatting sqref="C212:C213">
    <cfRule type="cellIs" dxfId="202" priority="87" operator="equal">
      <formula>0</formula>
    </cfRule>
  </conditionalFormatting>
  <conditionalFormatting sqref="C247:C248">
    <cfRule type="cellIs" dxfId="201" priority="86" operator="equal">
      <formula>0</formula>
    </cfRule>
  </conditionalFormatting>
  <conditionalFormatting sqref="C282:C283">
    <cfRule type="cellIs" dxfId="200" priority="85" operator="equal">
      <formula>0</formula>
    </cfRule>
  </conditionalFormatting>
  <conditionalFormatting sqref="C317:C318">
    <cfRule type="cellIs" dxfId="199" priority="84" operator="equal">
      <formula>0</formula>
    </cfRule>
  </conditionalFormatting>
  <conditionalFormatting sqref="C352:C353">
    <cfRule type="cellIs" dxfId="198" priority="83" operator="equal">
      <formula>0</formula>
    </cfRule>
  </conditionalFormatting>
  <conditionalFormatting sqref="C387:C388">
    <cfRule type="cellIs" dxfId="197" priority="82" operator="equal">
      <formula>0</formula>
    </cfRule>
  </conditionalFormatting>
  <conditionalFormatting sqref="C422:C423">
    <cfRule type="cellIs" dxfId="196" priority="81" operator="equal">
      <formula>0</formula>
    </cfRule>
  </conditionalFormatting>
  <conditionalFormatting sqref="C457:C458">
    <cfRule type="cellIs" dxfId="195" priority="80" operator="equal">
      <formula>0</formula>
    </cfRule>
  </conditionalFormatting>
  <conditionalFormatting sqref="I32 F1:F31 H1:I31 F33 H33:I33 F355:F383 I355 H356:I380 H36:I68 F36:F68 I34:I35 F71:F103 H71:I103 I69:I70 H106:I138 F106:F138 I104:I105 F141:F173 H141:I173 I139:I140 H176:I208 F176:F208 I174:I175 F211:F243 H211:I243 I209:I210 H246:I278 F246:F278 I244:I245 F281:F313 H281:I313 I279:I280 H316:I348 F316:F348 I314:I315 F351:F353 H351:I354 I349:I350 F386:F418 I384:I385 F421:F453 H421:I453 I419:I420 H456:I488 F456:F488 I454:I455 F526:F1048576 H526:I1048576 I489:I490 H383:I383 H386:I418">
    <cfRule type="cellIs" dxfId="194" priority="73" operator="equal">
      <formula>0</formula>
    </cfRule>
  </conditionalFormatting>
  <conditionalFormatting sqref="I1:I380 I526:I1048576 I383:I490">
    <cfRule type="cellIs" dxfId="193" priority="72" operator="equal">
      <formula>0</formula>
    </cfRule>
  </conditionalFormatting>
  <conditionalFormatting sqref="C32:H32">
    <cfRule type="cellIs" dxfId="192" priority="70" operator="equal">
      <formula>0</formula>
    </cfRule>
  </conditionalFormatting>
  <conditionalFormatting sqref="A526:XFD1048576 A2:XFD33 A1 C1:XFD1 A37:XFD68 A35:A36 A72:XFD103 A70:A71 A107:XFD138 A105:A106 A142:XFD173 A140:A141 A177:XFD208 A175:A176 A212:XFD243 A210:A211 A247:XFD278 A245:A246 A282:XFD313 A280:A281 A317:XFD348 A315:A316 A352:XFD353 A350:A351 A385:A386 A422:XFD453 A420:A421 A457:XFD488 A455:A456 C71:XFD71 C106:XFD106 C141:XFD141 C176:XFD176 C211:XFD211 C246:XFD246 C281:XFD281 C316:XFD316 C351:XFD351 C386:XFD386 C421:XFD421 C456:XFD456 A354:B354 H354:XFD354 A355:G355 I355:XFD355 A356:XFD380 C36:XFD36 C34:D35 I34:XFD35 I69:XFD70 C69:D70 I104:XFD105 C104:D105 I139:XFD140 C139:D140 I174:XFD175 C174:D175 I209:XFD210 C209:D210 I244:XFD245 C244:D245 I279:XFD280 C279:D280 I314:XFD315 C314:D315 I349:XFD350 C349:D350 I384:XFD385 C384:D385 I419:XFD420 C419:D420 I454:XFD455 C454:D455 A490 I489:XFD490 C489:D490 A383:XFD383 A381:G382 J381:XFD382 J491:XFD525 A387:XFD418">
    <cfRule type="cellIs" dxfId="191" priority="69" operator="equal">
      <formula>0</formula>
    </cfRule>
  </conditionalFormatting>
  <conditionalFormatting sqref="C67:H67">
    <cfRule type="cellIs" dxfId="190" priority="68" operator="equal">
      <formula>0</formula>
    </cfRule>
  </conditionalFormatting>
  <conditionalFormatting sqref="C102:H102">
    <cfRule type="cellIs" dxfId="189" priority="67" operator="equal">
      <formula>0</formula>
    </cfRule>
  </conditionalFormatting>
  <conditionalFormatting sqref="C137:H137">
    <cfRule type="cellIs" dxfId="188" priority="66" operator="equal">
      <formula>0</formula>
    </cfRule>
  </conditionalFormatting>
  <conditionalFormatting sqref="C172:H172">
    <cfRule type="cellIs" dxfId="187" priority="65" operator="equal">
      <formula>0</formula>
    </cfRule>
  </conditionalFormatting>
  <conditionalFormatting sqref="C207:H207">
    <cfRule type="cellIs" dxfId="186" priority="64" operator="equal">
      <formula>0</formula>
    </cfRule>
  </conditionalFormatting>
  <conditionalFormatting sqref="C242:H242">
    <cfRule type="cellIs" dxfId="185" priority="63" operator="equal">
      <formula>0</formula>
    </cfRule>
  </conditionalFormatting>
  <conditionalFormatting sqref="C277:H277">
    <cfRule type="cellIs" dxfId="184" priority="62" operator="equal">
      <formula>0</formula>
    </cfRule>
  </conditionalFormatting>
  <conditionalFormatting sqref="C312:H312">
    <cfRule type="cellIs" dxfId="183" priority="61" operator="equal">
      <formula>0</formula>
    </cfRule>
  </conditionalFormatting>
  <conditionalFormatting sqref="C347:H347">
    <cfRule type="cellIs" dxfId="182" priority="60" operator="equal">
      <formula>0</formula>
    </cfRule>
  </conditionalFormatting>
  <conditionalFormatting sqref="C382:G382">
    <cfRule type="cellIs" dxfId="181" priority="59" operator="equal">
      <formula>0</formula>
    </cfRule>
  </conditionalFormatting>
  <conditionalFormatting sqref="C417:H417">
    <cfRule type="cellIs" dxfId="180" priority="58" operator="equal">
      <formula>0</formula>
    </cfRule>
  </conditionalFormatting>
  <conditionalFormatting sqref="C452:H452">
    <cfRule type="cellIs" dxfId="179" priority="57" operator="equal">
      <formula>0</formula>
    </cfRule>
  </conditionalFormatting>
  <conditionalFormatting sqref="C487:H487">
    <cfRule type="cellIs" dxfId="178" priority="56" operator="equal">
      <formula>0</formula>
    </cfRule>
  </conditionalFormatting>
  <conditionalFormatting sqref="A34">
    <cfRule type="cellIs" dxfId="177" priority="55" operator="equal">
      <formula>0</formula>
    </cfRule>
  </conditionalFormatting>
  <conditionalFormatting sqref="A69">
    <cfRule type="cellIs" dxfId="176" priority="54" operator="equal">
      <formula>0</formula>
    </cfRule>
  </conditionalFormatting>
  <conditionalFormatting sqref="A104">
    <cfRule type="cellIs" dxfId="175" priority="53" operator="equal">
      <formula>0</formula>
    </cfRule>
  </conditionalFormatting>
  <conditionalFormatting sqref="A139">
    <cfRule type="cellIs" dxfId="174" priority="52" operator="equal">
      <formula>0</formula>
    </cfRule>
  </conditionalFormatting>
  <conditionalFormatting sqref="A174">
    <cfRule type="cellIs" dxfId="173" priority="51" operator="equal">
      <formula>0</formula>
    </cfRule>
  </conditionalFormatting>
  <conditionalFormatting sqref="A209">
    <cfRule type="cellIs" dxfId="172" priority="50" operator="equal">
      <formula>0</formula>
    </cfRule>
  </conditionalFormatting>
  <conditionalFormatting sqref="A244">
    <cfRule type="cellIs" dxfId="171" priority="49" operator="equal">
      <formula>0</formula>
    </cfRule>
  </conditionalFormatting>
  <conditionalFormatting sqref="A279">
    <cfRule type="cellIs" dxfId="170" priority="48" operator="equal">
      <formula>0</formula>
    </cfRule>
  </conditionalFormatting>
  <conditionalFormatting sqref="A314">
    <cfRule type="cellIs" dxfId="169" priority="47" operator="equal">
      <formula>0</formula>
    </cfRule>
  </conditionalFormatting>
  <conditionalFormatting sqref="A349">
    <cfRule type="cellIs" dxfId="168" priority="46" operator="equal">
      <formula>0</formula>
    </cfRule>
  </conditionalFormatting>
  <conditionalFormatting sqref="A384">
    <cfRule type="cellIs" dxfId="167" priority="45" operator="equal">
      <formula>0</formula>
    </cfRule>
  </conditionalFormatting>
  <conditionalFormatting sqref="A419">
    <cfRule type="cellIs" dxfId="166" priority="44" operator="equal">
      <formula>0</formula>
    </cfRule>
  </conditionalFormatting>
  <conditionalFormatting sqref="A454">
    <cfRule type="cellIs" dxfId="165" priority="43" operator="equal">
      <formula>0</formula>
    </cfRule>
  </conditionalFormatting>
  <conditionalFormatting sqref="A489">
    <cfRule type="cellIs" dxfId="164" priority="42" operator="equal">
      <formula>0</formula>
    </cfRule>
  </conditionalFormatting>
  <conditionalFormatting sqref="B1">
    <cfRule type="cellIs" dxfId="163" priority="41" operator="equal">
      <formula>0</formula>
    </cfRule>
  </conditionalFormatting>
  <conditionalFormatting sqref="B1">
    <cfRule type="cellIs" dxfId="162" priority="40" operator="equal">
      <formula>0</formula>
    </cfRule>
  </conditionalFormatting>
  <conditionalFormatting sqref="B36">
    <cfRule type="cellIs" dxfId="161" priority="39" operator="equal">
      <formula>0</formula>
    </cfRule>
  </conditionalFormatting>
  <conditionalFormatting sqref="B36">
    <cfRule type="cellIs" dxfId="160" priority="38" operator="equal">
      <formula>0</formula>
    </cfRule>
  </conditionalFormatting>
  <conditionalFormatting sqref="B71">
    <cfRule type="cellIs" dxfId="159" priority="37" operator="equal">
      <formula>0</formula>
    </cfRule>
  </conditionalFormatting>
  <conditionalFormatting sqref="B71">
    <cfRule type="cellIs" dxfId="158" priority="36" operator="equal">
      <formula>0</formula>
    </cfRule>
  </conditionalFormatting>
  <conditionalFormatting sqref="B106">
    <cfRule type="cellIs" dxfId="157" priority="35" operator="equal">
      <formula>0</formula>
    </cfRule>
  </conditionalFormatting>
  <conditionalFormatting sqref="B106">
    <cfRule type="cellIs" dxfId="156" priority="34" operator="equal">
      <formula>0</formula>
    </cfRule>
  </conditionalFormatting>
  <conditionalFormatting sqref="B141">
    <cfRule type="cellIs" dxfId="155" priority="33" operator="equal">
      <formula>0</formula>
    </cfRule>
  </conditionalFormatting>
  <conditionalFormatting sqref="B141">
    <cfRule type="cellIs" dxfId="154" priority="32" operator="equal">
      <formula>0</formula>
    </cfRule>
  </conditionalFormatting>
  <conditionalFormatting sqref="B176">
    <cfRule type="cellIs" dxfId="153" priority="31" operator="equal">
      <formula>0</formula>
    </cfRule>
  </conditionalFormatting>
  <conditionalFormatting sqref="B176">
    <cfRule type="cellIs" dxfId="152" priority="30" operator="equal">
      <formula>0</formula>
    </cfRule>
  </conditionalFormatting>
  <conditionalFormatting sqref="B211">
    <cfRule type="cellIs" dxfId="151" priority="29" operator="equal">
      <formula>0</formula>
    </cfRule>
  </conditionalFormatting>
  <conditionalFormatting sqref="B211">
    <cfRule type="cellIs" dxfId="150" priority="28" operator="equal">
      <formula>0</formula>
    </cfRule>
  </conditionalFormatting>
  <conditionalFormatting sqref="B246">
    <cfRule type="cellIs" dxfId="149" priority="27" operator="equal">
      <formula>0</formula>
    </cfRule>
  </conditionalFormatting>
  <conditionalFormatting sqref="B246">
    <cfRule type="cellIs" dxfId="148" priority="26" operator="equal">
      <formula>0</formula>
    </cfRule>
  </conditionalFormatting>
  <conditionalFormatting sqref="B281">
    <cfRule type="cellIs" dxfId="147" priority="25" operator="equal">
      <formula>0</formula>
    </cfRule>
  </conditionalFormatting>
  <conditionalFormatting sqref="B281">
    <cfRule type="cellIs" dxfId="146" priority="24" operator="equal">
      <formula>0</formula>
    </cfRule>
  </conditionalFormatting>
  <conditionalFormatting sqref="B316">
    <cfRule type="cellIs" dxfId="145" priority="23" operator="equal">
      <formula>0</formula>
    </cfRule>
  </conditionalFormatting>
  <conditionalFormatting sqref="B316">
    <cfRule type="cellIs" dxfId="144" priority="22" operator="equal">
      <formula>0</formula>
    </cfRule>
  </conditionalFormatting>
  <conditionalFormatting sqref="B351">
    <cfRule type="cellIs" dxfId="143" priority="21" operator="equal">
      <formula>0</formula>
    </cfRule>
  </conditionalFormatting>
  <conditionalFormatting sqref="B351">
    <cfRule type="cellIs" dxfId="142" priority="20" operator="equal">
      <formula>0</formula>
    </cfRule>
  </conditionalFormatting>
  <conditionalFormatting sqref="B386">
    <cfRule type="cellIs" dxfId="141" priority="19" operator="equal">
      <formula>0</formula>
    </cfRule>
  </conditionalFormatting>
  <conditionalFormatting sqref="B386">
    <cfRule type="cellIs" dxfId="140" priority="18" operator="equal">
      <formula>0</formula>
    </cfRule>
  </conditionalFormatting>
  <conditionalFormatting sqref="B421">
    <cfRule type="cellIs" dxfId="139" priority="17" operator="equal">
      <formula>0</formula>
    </cfRule>
  </conditionalFormatting>
  <conditionalFormatting sqref="B421">
    <cfRule type="cellIs" dxfId="138" priority="16" operator="equal">
      <formula>0</formula>
    </cfRule>
  </conditionalFormatting>
  <conditionalFormatting sqref="B456">
    <cfRule type="cellIs" dxfId="137" priority="15" operator="equal">
      <formula>0</formula>
    </cfRule>
  </conditionalFormatting>
  <conditionalFormatting sqref="B456">
    <cfRule type="cellIs" dxfId="136" priority="14" operator="equal">
      <formula>0</formula>
    </cfRule>
  </conditionalFormatting>
  <conditionalFormatting sqref="C354:G354">
    <cfRule type="cellIs" dxfId="135" priority="13" operator="equal">
      <formula>0</formula>
    </cfRule>
  </conditionalFormatting>
  <conditionalFormatting sqref="F354">
    <cfRule type="cellIs" dxfId="134" priority="12" operator="equal">
      <formula>0</formula>
    </cfRule>
  </conditionalFormatting>
  <conditionalFormatting sqref="H381">
    <cfRule type="cellIs" dxfId="133" priority="11" operator="equal">
      <formula>0</formula>
    </cfRule>
  </conditionalFormatting>
  <conditionalFormatting sqref="H381">
    <cfRule type="cellIs" dxfId="132" priority="10" operator="equal">
      <formula>0</formula>
    </cfRule>
  </conditionalFormatting>
  <conditionalFormatting sqref="B492 B494:B523">
    <cfRule type="cellIs" dxfId="131" priority="9" operator="equal">
      <formula>0</formula>
    </cfRule>
  </conditionalFormatting>
  <conditionalFormatting sqref="C492:C493">
    <cfRule type="cellIs" dxfId="130" priority="8" operator="equal">
      <formula>0</formula>
    </cfRule>
  </conditionalFormatting>
  <conditionalFormatting sqref="H491:I523 F491:F523 I524:I525">
    <cfRule type="cellIs" dxfId="129" priority="7" operator="equal">
      <formula>0</formula>
    </cfRule>
  </conditionalFormatting>
  <conditionalFormatting sqref="I491:I525">
    <cfRule type="cellIs" dxfId="128" priority="6" operator="equal">
      <formula>0</formula>
    </cfRule>
  </conditionalFormatting>
  <conditionalFormatting sqref="A491 C491:I491 A525 I524:I525 C524:D525 A492:I523">
    <cfRule type="cellIs" dxfId="127" priority="5" operator="equal">
      <formula>0</formula>
    </cfRule>
  </conditionalFormatting>
  <conditionalFormatting sqref="C522:H522">
    <cfRule type="cellIs" dxfId="126" priority="4" operator="equal">
      <formula>0</formula>
    </cfRule>
  </conditionalFormatting>
  <conditionalFormatting sqref="A524">
    <cfRule type="cellIs" dxfId="125" priority="3" operator="equal">
      <formula>0</formula>
    </cfRule>
  </conditionalFormatting>
  <conditionalFormatting sqref="B491">
    <cfRule type="cellIs" dxfId="124" priority="2" operator="equal">
      <formula>0</formula>
    </cfRule>
  </conditionalFormatting>
  <conditionalFormatting sqref="B491">
    <cfRule type="cellIs" dxfId="123" priority="1" operator="equal">
      <formula>0</formula>
    </cfRule>
  </conditionalFormatting>
  <pageMargins left="0.98425196850393704" right="0.19685039370078741" top="0.19685039370078741" bottom="0.19685039370078741" header="0.59055118110236227" footer="0.59055118110236227"/>
  <pageSetup paperSize="9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380"/>
  <sheetViews>
    <sheetView view="pageBreakPreview" zoomScaleNormal="100" zoomScaleSheetLayoutView="100" workbookViewId="0">
      <selection activeCell="E35" sqref="E35"/>
    </sheetView>
  </sheetViews>
  <sheetFormatPr defaultRowHeight="21" x14ac:dyDescent="0.35"/>
  <cols>
    <col min="1" max="1" width="5.25" style="55" bestFit="1" customWidth="1"/>
    <col min="2" max="2" width="21.75" style="37" customWidth="1"/>
    <col min="3" max="5" width="5.375" style="55" customWidth="1"/>
    <col min="6" max="6" width="5.375" style="56" customWidth="1"/>
    <col min="7" max="8" width="5.375" style="64" customWidth="1"/>
    <col min="9" max="9" width="5.375" style="55" customWidth="1"/>
    <col min="10" max="10" width="5.375" style="56" customWidth="1"/>
    <col min="11" max="11" width="9" style="55" bestFit="1" customWidth="1"/>
    <col min="12" max="12" width="4.875" style="56" bestFit="1" customWidth="1"/>
    <col min="13" max="13" width="4.875" style="55" customWidth="1"/>
    <col min="14" max="16384" width="9" style="64"/>
  </cols>
  <sheetData>
    <row r="1" spans="1:13" s="28" customFormat="1" ht="24.95" customHeight="1" x14ac:dyDescent="0.35">
      <c r="A1" s="52"/>
      <c r="B1" s="53" t="s">
        <v>32</v>
      </c>
      <c r="C1" s="52"/>
      <c r="D1" s="52"/>
      <c r="E1" s="52"/>
      <c r="F1" s="54"/>
      <c r="I1" s="52"/>
      <c r="J1" s="54"/>
      <c r="K1" s="55"/>
      <c r="L1" s="56" t="s">
        <v>37</v>
      </c>
      <c r="M1" s="52"/>
    </row>
    <row r="2" spans="1:13" s="28" customFormat="1" ht="24.95" customHeight="1" x14ac:dyDescent="0.35">
      <c r="A2" s="52"/>
      <c r="B2" s="53" t="str">
        <f>"โรงเรียน"&amp;เตรียมข้อมูล!$E$2</f>
        <v>โรงเรียนห้วยทรายวิทยา</v>
      </c>
      <c r="C2" s="52"/>
      <c r="D2" s="52"/>
      <c r="E2" s="52"/>
      <c r="F2" s="54"/>
      <c r="I2" s="52"/>
      <c r="J2" s="54"/>
      <c r="K2" s="55"/>
      <c r="L2" s="56"/>
      <c r="M2" s="52"/>
    </row>
    <row r="3" spans="1:13" s="27" customFormat="1" ht="24.95" customHeight="1" x14ac:dyDescent="0.2">
      <c r="B3" s="25" t="s">
        <v>33</v>
      </c>
      <c r="C3" s="27" t="str">
        <f>เตรียมข้อมูล!$E$1</f>
        <v>ยังไม่ระบุ</v>
      </c>
      <c r="F3" s="57"/>
      <c r="I3" s="58"/>
      <c r="J3" s="57"/>
      <c r="K3" s="59"/>
      <c r="L3" s="60"/>
      <c r="M3" s="58"/>
    </row>
    <row r="4" spans="1:13" s="27" customFormat="1" ht="24.95" customHeight="1" x14ac:dyDescent="0.2">
      <c r="B4" s="25" t="s">
        <v>20</v>
      </c>
      <c r="C4" s="27" t="str">
        <f>""&amp;เตรียมข้อมูล!$E$6</f>
        <v>ยังไม่ระบุ</v>
      </c>
      <c r="F4" s="57"/>
      <c r="I4" s="58"/>
      <c r="J4" s="57"/>
      <c r="K4" s="59"/>
      <c r="L4" s="60"/>
      <c r="M4" s="58"/>
    </row>
    <row r="5" spans="1:13" s="27" customFormat="1" ht="24.95" customHeight="1" x14ac:dyDescent="0.2">
      <c r="B5" s="25" t="s">
        <v>34</v>
      </c>
      <c r="C5" s="27" t="s">
        <v>35</v>
      </c>
      <c r="I5" s="58"/>
      <c r="J5" s="57"/>
      <c r="K5" s="59"/>
      <c r="L5" s="60"/>
      <c r="M5" s="58"/>
    </row>
    <row r="6" spans="1:13" s="61" customFormat="1" x14ac:dyDescent="0.35">
      <c r="A6" s="133" t="s">
        <v>0</v>
      </c>
      <c r="B6" s="133" t="s">
        <v>40</v>
      </c>
      <c r="C6" s="133" t="s">
        <v>24</v>
      </c>
      <c r="D6" s="133"/>
      <c r="E6" s="133"/>
      <c r="F6" s="138" t="s">
        <v>12</v>
      </c>
      <c r="G6" s="133" t="s">
        <v>28</v>
      </c>
      <c r="H6" s="133"/>
      <c r="I6" s="133"/>
      <c r="J6" s="138" t="s">
        <v>12</v>
      </c>
      <c r="K6" s="133" t="s">
        <v>29</v>
      </c>
      <c r="L6" s="133"/>
      <c r="M6" s="133"/>
    </row>
    <row r="7" spans="1:13" s="61" customFormat="1" x14ac:dyDescent="0.35">
      <c r="A7" s="133"/>
      <c r="B7" s="133"/>
      <c r="C7" s="94" t="s">
        <v>26</v>
      </c>
      <c r="D7" s="94" t="s">
        <v>27</v>
      </c>
      <c r="E7" s="94" t="s">
        <v>11</v>
      </c>
      <c r="F7" s="138"/>
      <c r="G7" s="94" t="s">
        <v>26</v>
      </c>
      <c r="H7" s="94" t="s">
        <v>27</v>
      </c>
      <c r="I7" s="94" t="s">
        <v>11</v>
      </c>
      <c r="J7" s="138"/>
      <c r="K7" s="94" t="s">
        <v>30</v>
      </c>
      <c r="L7" s="138" t="s">
        <v>12</v>
      </c>
      <c r="M7" s="138" t="s">
        <v>31</v>
      </c>
    </row>
    <row r="8" spans="1:13" s="61" customFormat="1" x14ac:dyDescent="0.35">
      <c r="A8" s="133"/>
      <c r="B8" s="133"/>
      <c r="C8" s="94">
        <v>70</v>
      </c>
      <c r="D8" s="94">
        <v>30</v>
      </c>
      <c r="E8" s="94">
        <v>100</v>
      </c>
      <c r="F8" s="138"/>
      <c r="G8" s="94">
        <v>70</v>
      </c>
      <c r="H8" s="94">
        <v>30</v>
      </c>
      <c r="I8" s="94">
        <v>100</v>
      </c>
      <c r="J8" s="138"/>
      <c r="K8" s="62">
        <v>200</v>
      </c>
      <c r="L8" s="138"/>
      <c r="M8" s="138"/>
    </row>
    <row r="9" spans="1:13" ht="20.100000000000001" customHeight="1" x14ac:dyDescent="0.35">
      <c r="A9" s="30">
        <v>1</v>
      </c>
      <c r="B9" s="63" t="str">
        <f>เตรียมข้อมูล!C8&amp;เตรียมข้อมูล!D8&amp;" "&amp;เตรียมข้อมูล!E8</f>
        <v xml:space="preserve"> </v>
      </c>
      <c r="C9" s="30">
        <f>ภาคเรียนที่1!F6</f>
        <v>0</v>
      </c>
      <c r="D9" s="30">
        <f>ภาคเรียนที่1!G6</f>
        <v>0</v>
      </c>
      <c r="E9" s="30">
        <f t="shared" ref="E9:E33" si="0">SUM(C9,D9)</f>
        <v>0</v>
      </c>
      <c r="F9" s="96" t="str">
        <f>IF(E9&gt;=80,"4",IF(E9&gt;=75,"3.5",IF(E9&gt;=70,"3", IF(E9&gt;=65,"2.5", IF(E9&gt;=60,"2", IF(E9&gt;=55,"1.5", IF(E9&gt;=50,"1", IF(E9&lt;=49,"-"))))))))</f>
        <v>-</v>
      </c>
      <c r="G9" s="30">
        <f>ภาคเรียนที่2!F6</f>
        <v>0</v>
      </c>
      <c r="H9" s="30">
        <f>ภาคเรียนที่2!G6</f>
        <v>0</v>
      </c>
      <c r="I9" s="30">
        <f t="shared" ref="I9:I33" si="1">SUM(G9,H9)</f>
        <v>0</v>
      </c>
      <c r="J9" s="96" t="str">
        <f>IF(I9&gt;=80,"4",IF(I9&gt;=75,"3.5",IF(I9&gt;=70,"3", IF(I9&gt;=65,"2.5", IF(I9&gt;=60,"2", IF(I9&gt;=55,"1.5", IF(I9&gt;=50,"1", IF(I9&lt;=49,"-"))))))))</f>
        <v>-</v>
      </c>
      <c r="K9" s="30">
        <f>SUM(E9,I9)</f>
        <v>0</v>
      </c>
      <c r="L9" s="96" t="str">
        <f>IF(K9&gt;=160,"4",IF(K9&gt;=150,"3.5",IF(K9&gt;=140,"3", IF(K9&gt;=130,"2.5", IF(K9&gt;=120,"2", IF(K9&gt;=110,"1.5", IF(K9&gt;=100,"1", IF(K9&lt;=80,"-"))))))))</f>
        <v>-</v>
      </c>
      <c r="M9" s="30" t="b">
        <f>IF(K9&gt;0,(RANK(K9,$K$9:$K$33,0)))</f>
        <v>0</v>
      </c>
    </row>
    <row r="10" spans="1:13" ht="20.100000000000001" customHeight="1" x14ac:dyDescent="0.35">
      <c r="A10" s="30">
        <v>2</v>
      </c>
      <c r="B10" s="63" t="str">
        <f>เตรียมข้อมูล!C9&amp;เตรียมข้อมูล!D9&amp;" "&amp;เตรียมข้อมูล!E9</f>
        <v xml:space="preserve"> </v>
      </c>
      <c r="C10" s="30">
        <f>ภาคเรียนที่1!F7</f>
        <v>0</v>
      </c>
      <c r="D10" s="30">
        <f>ภาคเรียนที่1!G7</f>
        <v>0</v>
      </c>
      <c r="E10" s="30">
        <f t="shared" si="0"/>
        <v>0</v>
      </c>
      <c r="F10" s="96" t="str">
        <f t="shared" ref="F10:F33" si="2">IF(E10&gt;=80,"4",IF(E10&gt;=75,"3.5",IF(E10&gt;=70,"3", IF(E10&gt;=65,"2.5", IF(E10&gt;=60,"2", IF(E10&gt;=55,"1.5", IF(E10&gt;=50,"1", IF(E10&lt;=49,"-"))))))))</f>
        <v>-</v>
      </c>
      <c r="G10" s="30">
        <f>ภาคเรียนที่2!F7</f>
        <v>0</v>
      </c>
      <c r="H10" s="30">
        <f>ภาคเรียนที่2!G7</f>
        <v>0</v>
      </c>
      <c r="I10" s="30">
        <f t="shared" si="1"/>
        <v>0</v>
      </c>
      <c r="J10" s="96" t="str">
        <f t="shared" ref="J10:J33" si="3">IF(I10&gt;=80,"4",IF(I10&gt;=75,"3.5",IF(I10&gt;=70,"3", IF(I10&gt;=65,"2.5", IF(I10&gt;=60,"2", IF(I10&gt;=55,"1.5", IF(I10&gt;=50,"1", IF(I10&lt;=49,"-"))))))))</f>
        <v>-</v>
      </c>
      <c r="K10" s="30">
        <f t="shared" ref="K10:K33" si="4">SUM(E10,I10)</f>
        <v>0</v>
      </c>
      <c r="L10" s="96" t="str">
        <f t="shared" ref="L10:L33" si="5">IF(K10&gt;=160,"4",IF(K10&gt;=150,"3.5",IF(K10&gt;=140,"3", IF(K10&gt;=130,"2.5", IF(K10&gt;=120,"2", IF(K10&gt;=110,"1.5", IF(K10&gt;=100,"1", IF(K10&lt;=80,"-"))))))))</f>
        <v>-</v>
      </c>
      <c r="M10" s="30" t="b">
        <f t="shared" ref="M10:M33" si="6">IF(K10&gt;0,(RANK(K10,$K$9:$K$33,0)))</f>
        <v>0</v>
      </c>
    </row>
    <row r="11" spans="1:13" ht="20.100000000000001" customHeight="1" x14ac:dyDescent="0.35">
      <c r="A11" s="30">
        <v>3</v>
      </c>
      <c r="B11" s="63" t="str">
        <f>เตรียมข้อมูล!C10&amp;เตรียมข้อมูล!D10&amp;" "&amp;เตรียมข้อมูล!E10</f>
        <v xml:space="preserve"> </v>
      </c>
      <c r="C11" s="30">
        <f>ภาคเรียนที่1!F8</f>
        <v>0</v>
      </c>
      <c r="D11" s="30">
        <f>ภาคเรียนที่1!G8</f>
        <v>0</v>
      </c>
      <c r="E11" s="30">
        <f t="shared" si="0"/>
        <v>0</v>
      </c>
      <c r="F11" s="96" t="str">
        <f t="shared" si="2"/>
        <v>-</v>
      </c>
      <c r="G11" s="30">
        <f>ภาคเรียนที่2!F8</f>
        <v>0</v>
      </c>
      <c r="H11" s="30">
        <f>ภาคเรียนที่2!G8</f>
        <v>0</v>
      </c>
      <c r="I11" s="30">
        <f t="shared" si="1"/>
        <v>0</v>
      </c>
      <c r="J11" s="96" t="str">
        <f t="shared" si="3"/>
        <v>-</v>
      </c>
      <c r="K11" s="30">
        <f t="shared" si="4"/>
        <v>0</v>
      </c>
      <c r="L11" s="96" t="str">
        <f t="shared" si="5"/>
        <v>-</v>
      </c>
      <c r="M11" s="30" t="b">
        <f t="shared" si="6"/>
        <v>0</v>
      </c>
    </row>
    <row r="12" spans="1:13" ht="20.100000000000001" customHeight="1" x14ac:dyDescent="0.35">
      <c r="A12" s="30">
        <v>4</v>
      </c>
      <c r="B12" s="63" t="str">
        <f>เตรียมข้อมูล!C11&amp;เตรียมข้อมูล!D11&amp;" "&amp;เตรียมข้อมูล!E11</f>
        <v xml:space="preserve"> </v>
      </c>
      <c r="C12" s="30">
        <f>ภาคเรียนที่1!F9</f>
        <v>0</v>
      </c>
      <c r="D12" s="30">
        <f>ภาคเรียนที่1!G9</f>
        <v>0</v>
      </c>
      <c r="E12" s="30">
        <f t="shared" si="0"/>
        <v>0</v>
      </c>
      <c r="F12" s="96" t="str">
        <f t="shared" si="2"/>
        <v>-</v>
      </c>
      <c r="G12" s="30">
        <f>ภาคเรียนที่2!F9</f>
        <v>0</v>
      </c>
      <c r="H12" s="30">
        <f>ภาคเรียนที่2!G9</f>
        <v>0</v>
      </c>
      <c r="I12" s="30">
        <f t="shared" si="1"/>
        <v>0</v>
      </c>
      <c r="J12" s="96" t="str">
        <f t="shared" si="3"/>
        <v>-</v>
      </c>
      <c r="K12" s="30">
        <f t="shared" si="4"/>
        <v>0</v>
      </c>
      <c r="L12" s="96" t="str">
        <f t="shared" si="5"/>
        <v>-</v>
      </c>
      <c r="M12" s="30" t="b">
        <f t="shared" si="6"/>
        <v>0</v>
      </c>
    </row>
    <row r="13" spans="1:13" ht="20.100000000000001" customHeight="1" x14ac:dyDescent="0.35">
      <c r="A13" s="30">
        <v>5</v>
      </c>
      <c r="B13" s="63" t="str">
        <f>เตรียมข้อมูล!C12&amp;เตรียมข้อมูล!D12&amp;" "&amp;เตรียมข้อมูล!E12</f>
        <v xml:space="preserve"> </v>
      </c>
      <c r="C13" s="30">
        <f>ภาคเรียนที่1!F10</f>
        <v>0</v>
      </c>
      <c r="D13" s="30">
        <f>ภาคเรียนที่1!G10</f>
        <v>0</v>
      </c>
      <c r="E13" s="30">
        <f t="shared" si="0"/>
        <v>0</v>
      </c>
      <c r="F13" s="96" t="str">
        <f t="shared" si="2"/>
        <v>-</v>
      </c>
      <c r="G13" s="30">
        <f>ภาคเรียนที่2!F10</f>
        <v>0</v>
      </c>
      <c r="H13" s="30">
        <f>ภาคเรียนที่2!G10</f>
        <v>0</v>
      </c>
      <c r="I13" s="30">
        <f t="shared" si="1"/>
        <v>0</v>
      </c>
      <c r="J13" s="96" t="str">
        <f t="shared" si="3"/>
        <v>-</v>
      </c>
      <c r="K13" s="30">
        <f t="shared" si="4"/>
        <v>0</v>
      </c>
      <c r="L13" s="96" t="str">
        <f t="shared" si="5"/>
        <v>-</v>
      </c>
      <c r="M13" s="30" t="b">
        <f t="shared" si="6"/>
        <v>0</v>
      </c>
    </row>
    <row r="14" spans="1:13" ht="20.100000000000001" customHeight="1" x14ac:dyDescent="0.35">
      <c r="A14" s="30">
        <v>6</v>
      </c>
      <c r="B14" s="63" t="str">
        <f>เตรียมข้อมูล!C13&amp;เตรียมข้อมูล!D13&amp;" "&amp;เตรียมข้อมูล!E13</f>
        <v xml:space="preserve"> </v>
      </c>
      <c r="C14" s="30">
        <f>ภาคเรียนที่1!F11</f>
        <v>0</v>
      </c>
      <c r="D14" s="30">
        <f>ภาคเรียนที่1!G11</f>
        <v>0</v>
      </c>
      <c r="E14" s="30">
        <f t="shared" si="0"/>
        <v>0</v>
      </c>
      <c r="F14" s="96" t="str">
        <f t="shared" si="2"/>
        <v>-</v>
      </c>
      <c r="G14" s="30">
        <f>ภาคเรียนที่2!F11</f>
        <v>0</v>
      </c>
      <c r="H14" s="30">
        <f>ภาคเรียนที่2!G11</f>
        <v>0</v>
      </c>
      <c r="I14" s="30">
        <f t="shared" si="1"/>
        <v>0</v>
      </c>
      <c r="J14" s="96" t="str">
        <f t="shared" si="3"/>
        <v>-</v>
      </c>
      <c r="K14" s="30">
        <f t="shared" si="4"/>
        <v>0</v>
      </c>
      <c r="L14" s="96" t="str">
        <f t="shared" si="5"/>
        <v>-</v>
      </c>
      <c r="M14" s="30" t="b">
        <f t="shared" si="6"/>
        <v>0</v>
      </c>
    </row>
    <row r="15" spans="1:13" ht="20.100000000000001" customHeight="1" x14ac:dyDescent="0.35">
      <c r="A15" s="30">
        <v>7</v>
      </c>
      <c r="B15" s="63" t="str">
        <f>เตรียมข้อมูล!C14&amp;เตรียมข้อมูล!D14&amp;" "&amp;เตรียมข้อมูล!E14</f>
        <v xml:space="preserve"> </v>
      </c>
      <c r="C15" s="30">
        <f>ภาคเรียนที่1!F12</f>
        <v>0</v>
      </c>
      <c r="D15" s="30">
        <f>ภาคเรียนที่1!G12</f>
        <v>0</v>
      </c>
      <c r="E15" s="30">
        <f t="shared" si="0"/>
        <v>0</v>
      </c>
      <c r="F15" s="96" t="str">
        <f t="shared" si="2"/>
        <v>-</v>
      </c>
      <c r="G15" s="30">
        <f>ภาคเรียนที่2!F12</f>
        <v>0</v>
      </c>
      <c r="H15" s="30">
        <f>ภาคเรียนที่2!G12</f>
        <v>0</v>
      </c>
      <c r="I15" s="30">
        <f t="shared" si="1"/>
        <v>0</v>
      </c>
      <c r="J15" s="96" t="str">
        <f t="shared" si="3"/>
        <v>-</v>
      </c>
      <c r="K15" s="30">
        <f t="shared" si="4"/>
        <v>0</v>
      </c>
      <c r="L15" s="96" t="str">
        <f t="shared" si="5"/>
        <v>-</v>
      </c>
      <c r="M15" s="30" t="b">
        <f t="shared" si="6"/>
        <v>0</v>
      </c>
    </row>
    <row r="16" spans="1:13" ht="20.100000000000001" customHeight="1" x14ac:dyDescent="0.35">
      <c r="A16" s="30">
        <v>8</v>
      </c>
      <c r="B16" s="63" t="str">
        <f>เตรียมข้อมูล!C15&amp;เตรียมข้อมูล!D15&amp;" "&amp;เตรียมข้อมูล!E15</f>
        <v xml:space="preserve"> </v>
      </c>
      <c r="C16" s="30">
        <f>ภาคเรียนที่1!F13</f>
        <v>0</v>
      </c>
      <c r="D16" s="30">
        <f>ภาคเรียนที่1!G13</f>
        <v>0</v>
      </c>
      <c r="E16" s="30">
        <f t="shared" si="0"/>
        <v>0</v>
      </c>
      <c r="F16" s="96" t="str">
        <f t="shared" si="2"/>
        <v>-</v>
      </c>
      <c r="G16" s="30">
        <f>ภาคเรียนที่2!F13</f>
        <v>0</v>
      </c>
      <c r="H16" s="30">
        <f>ภาคเรียนที่2!G13</f>
        <v>0</v>
      </c>
      <c r="I16" s="30">
        <f t="shared" si="1"/>
        <v>0</v>
      </c>
      <c r="J16" s="96" t="str">
        <f t="shared" si="3"/>
        <v>-</v>
      </c>
      <c r="K16" s="30">
        <f t="shared" si="4"/>
        <v>0</v>
      </c>
      <c r="L16" s="96" t="str">
        <f t="shared" si="5"/>
        <v>-</v>
      </c>
      <c r="M16" s="30" t="b">
        <f t="shared" si="6"/>
        <v>0</v>
      </c>
    </row>
    <row r="17" spans="1:13" ht="20.100000000000001" customHeight="1" x14ac:dyDescent="0.35">
      <c r="A17" s="30">
        <v>9</v>
      </c>
      <c r="B17" s="63" t="str">
        <f>เตรียมข้อมูล!C16&amp;เตรียมข้อมูล!D16&amp;" "&amp;เตรียมข้อมูล!E16</f>
        <v xml:space="preserve"> </v>
      </c>
      <c r="C17" s="30">
        <f>ภาคเรียนที่1!F14</f>
        <v>0</v>
      </c>
      <c r="D17" s="30">
        <f>ภาคเรียนที่1!G14</f>
        <v>0</v>
      </c>
      <c r="E17" s="30">
        <f t="shared" si="0"/>
        <v>0</v>
      </c>
      <c r="F17" s="96" t="str">
        <f t="shared" si="2"/>
        <v>-</v>
      </c>
      <c r="G17" s="30">
        <f>ภาคเรียนที่2!F14</f>
        <v>0</v>
      </c>
      <c r="H17" s="30">
        <f>ภาคเรียนที่2!G14</f>
        <v>0</v>
      </c>
      <c r="I17" s="30">
        <f t="shared" si="1"/>
        <v>0</v>
      </c>
      <c r="J17" s="96" t="str">
        <f t="shared" si="3"/>
        <v>-</v>
      </c>
      <c r="K17" s="30">
        <f t="shared" si="4"/>
        <v>0</v>
      </c>
      <c r="L17" s="96" t="str">
        <f t="shared" si="5"/>
        <v>-</v>
      </c>
      <c r="M17" s="30" t="b">
        <f t="shared" si="6"/>
        <v>0</v>
      </c>
    </row>
    <row r="18" spans="1:13" ht="20.100000000000001" customHeight="1" x14ac:dyDescent="0.35">
      <c r="A18" s="30">
        <v>10</v>
      </c>
      <c r="B18" s="63" t="str">
        <f>เตรียมข้อมูล!C17&amp;เตรียมข้อมูล!D17&amp;" "&amp;เตรียมข้อมูล!E17</f>
        <v xml:space="preserve"> </v>
      </c>
      <c r="C18" s="30">
        <f>ภาคเรียนที่1!F15</f>
        <v>0</v>
      </c>
      <c r="D18" s="30">
        <f>ภาคเรียนที่1!G15</f>
        <v>0</v>
      </c>
      <c r="E18" s="30">
        <f t="shared" si="0"/>
        <v>0</v>
      </c>
      <c r="F18" s="96" t="str">
        <f t="shared" si="2"/>
        <v>-</v>
      </c>
      <c r="G18" s="30">
        <f>ภาคเรียนที่2!F15</f>
        <v>0</v>
      </c>
      <c r="H18" s="30">
        <f>ภาคเรียนที่2!G15</f>
        <v>0</v>
      </c>
      <c r="I18" s="30">
        <f t="shared" si="1"/>
        <v>0</v>
      </c>
      <c r="J18" s="96" t="str">
        <f t="shared" si="3"/>
        <v>-</v>
      </c>
      <c r="K18" s="30">
        <f t="shared" si="4"/>
        <v>0</v>
      </c>
      <c r="L18" s="96" t="str">
        <f t="shared" si="5"/>
        <v>-</v>
      </c>
      <c r="M18" s="30" t="b">
        <f t="shared" si="6"/>
        <v>0</v>
      </c>
    </row>
    <row r="19" spans="1:13" ht="20.100000000000001" customHeight="1" x14ac:dyDescent="0.35">
      <c r="A19" s="30">
        <v>11</v>
      </c>
      <c r="B19" s="63" t="str">
        <f>เตรียมข้อมูล!C18&amp;เตรียมข้อมูล!D18&amp;" "&amp;เตรียมข้อมูล!E18</f>
        <v xml:space="preserve"> </v>
      </c>
      <c r="C19" s="30">
        <f>ภาคเรียนที่1!F16</f>
        <v>0</v>
      </c>
      <c r="D19" s="30">
        <f>ภาคเรียนที่1!G16</f>
        <v>0</v>
      </c>
      <c r="E19" s="30">
        <f t="shared" si="0"/>
        <v>0</v>
      </c>
      <c r="F19" s="96" t="str">
        <f t="shared" si="2"/>
        <v>-</v>
      </c>
      <c r="G19" s="30">
        <f>ภาคเรียนที่2!F16</f>
        <v>0</v>
      </c>
      <c r="H19" s="30">
        <f>ภาคเรียนที่2!G16</f>
        <v>0</v>
      </c>
      <c r="I19" s="30">
        <f t="shared" si="1"/>
        <v>0</v>
      </c>
      <c r="J19" s="96" t="str">
        <f t="shared" si="3"/>
        <v>-</v>
      </c>
      <c r="K19" s="30">
        <f t="shared" si="4"/>
        <v>0</v>
      </c>
      <c r="L19" s="96" t="str">
        <f t="shared" si="5"/>
        <v>-</v>
      </c>
      <c r="M19" s="30" t="b">
        <f t="shared" si="6"/>
        <v>0</v>
      </c>
    </row>
    <row r="20" spans="1:13" ht="20.100000000000001" customHeight="1" x14ac:dyDescent="0.35">
      <c r="A20" s="30">
        <v>12</v>
      </c>
      <c r="B20" s="63" t="str">
        <f>เตรียมข้อมูล!C19&amp;เตรียมข้อมูล!D19&amp;" "&amp;เตรียมข้อมูล!E19</f>
        <v xml:space="preserve"> </v>
      </c>
      <c r="C20" s="30">
        <f>ภาคเรียนที่1!F17</f>
        <v>0</v>
      </c>
      <c r="D20" s="30">
        <f>ภาคเรียนที่1!G17</f>
        <v>0</v>
      </c>
      <c r="E20" s="30">
        <f t="shared" si="0"/>
        <v>0</v>
      </c>
      <c r="F20" s="96" t="str">
        <f t="shared" si="2"/>
        <v>-</v>
      </c>
      <c r="G20" s="30">
        <f>ภาคเรียนที่2!F17</f>
        <v>0</v>
      </c>
      <c r="H20" s="30">
        <f>ภาคเรียนที่2!G17</f>
        <v>0</v>
      </c>
      <c r="I20" s="30">
        <f t="shared" si="1"/>
        <v>0</v>
      </c>
      <c r="J20" s="96" t="str">
        <f t="shared" si="3"/>
        <v>-</v>
      </c>
      <c r="K20" s="30">
        <f t="shared" si="4"/>
        <v>0</v>
      </c>
      <c r="L20" s="96" t="str">
        <f t="shared" si="5"/>
        <v>-</v>
      </c>
      <c r="M20" s="30" t="b">
        <f t="shared" si="6"/>
        <v>0</v>
      </c>
    </row>
    <row r="21" spans="1:13" ht="20.100000000000001" customHeight="1" x14ac:dyDescent="0.35">
      <c r="A21" s="30">
        <v>13</v>
      </c>
      <c r="B21" s="63" t="str">
        <f>เตรียมข้อมูล!C20&amp;เตรียมข้อมูล!D20&amp;" "&amp;เตรียมข้อมูล!E20</f>
        <v xml:space="preserve"> </v>
      </c>
      <c r="C21" s="30">
        <f>ภาคเรียนที่1!F18</f>
        <v>0</v>
      </c>
      <c r="D21" s="30">
        <f>ภาคเรียนที่1!G18</f>
        <v>0</v>
      </c>
      <c r="E21" s="30">
        <f t="shared" si="0"/>
        <v>0</v>
      </c>
      <c r="F21" s="96" t="str">
        <f t="shared" si="2"/>
        <v>-</v>
      </c>
      <c r="G21" s="30">
        <f>ภาคเรียนที่2!F18</f>
        <v>0</v>
      </c>
      <c r="H21" s="30">
        <f>ภาคเรียนที่2!G18</f>
        <v>0</v>
      </c>
      <c r="I21" s="30">
        <f t="shared" si="1"/>
        <v>0</v>
      </c>
      <c r="J21" s="96" t="str">
        <f t="shared" si="3"/>
        <v>-</v>
      </c>
      <c r="K21" s="30">
        <f t="shared" si="4"/>
        <v>0</v>
      </c>
      <c r="L21" s="96" t="str">
        <f t="shared" si="5"/>
        <v>-</v>
      </c>
      <c r="M21" s="30" t="b">
        <f t="shared" si="6"/>
        <v>0</v>
      </c>
    </row>
    <row r="22" spans="1:13" ht="20.100000000000001" customHeight="1" x14ac:dyDescent="0.35">
      <c r="A22" s="30">
        <v>14</v>
      </c>
      <c r="B22" s="63" t="str">
        <f>เตรียมข้อมูล!C21&amp;เตรียมข้อมูล!D21&amp;" "&amp;เตรียมข้อมูล!E21</f>
        <v xml:space="preserve"> </v>
      </c>
      <c r="C22" s="30">
        <f>ภาคเรียนที่1!F19</f>
        <v>0</v>
      </c>
      <c r="D22" s="30">
        <f>ภาคเรียนที่1!G19</f>
        <v>0</v>
      </c>
      <c r="E22" s="30">
        <f t="shared" si="0"/>
        <v>0</v>
      </c>
      <c r="F22" s="96" t="str">
        <f t="shared" si="2"/>
        <v>-</v>
      </c>
      <c r="G22" s="30">
        <f>ภาคเรียนที่2!F19</f>
        <v>0</v>
      </c>
      <c r="H22" s="30">
        <f>ภาคเรียนที่2!G19</f>
        <v>0</v>
      </c>
      <c r="I22" s="30">
        <f t="shared" si="1"/>
        <v>0</v>
      </c>
      <c r="J22" s="96" t="str">
        <f t="shared" si="3"/>
        <v>-</v>
      </c>
      <c r="K22" s="30">
        <f t="shared" si="4"/>
        <v>0</v>
      </c>
      <c r="L22" s="96" t="str">
        <f t="shared" si="5"/>
        <v>-</v>
      </c>
      <c r="M22" s="30" t="b">
        <f t="shared" si="6"/>
        <v>0</v>
      </c>
    </row>
    <row r="23" spans="1:13" ht="20.100000000000001" customHeight="1" x14ac:dyDescent="0.35">
      <c r="A23" s="30">
        <v>15</v>
      </c>
      <c r="B23" s="63" t="str">
        <f>เตรียมข้อมูล!C22&amp;เตรียมข้อมูล!D22&amp;" "&amp;เตรียมข้อมูล!E22</f>
        <v xml:space="preserve"> </v>
      </c>
      <c r="C23" s="30">
        <f>ภาคเรียนที่1!F20</f>
        <v>0</v>
      </c>
      <c r="D23" s="30">
        <f>ภาคเรียนที่1!G20</f>
        <v>0</v>
      </c>
      <c r="E23" s="30">
        <f t="shared" si="0"/>
        <v>0</v>
      </c>
      <c r="F23" s="96" t="str">
        <f t="shared" si="2"/>
        <v>-</v>
      </c>
      <c r="G23" s="30">
        <f>ภาคเรียนที่2!F20</f>
        <v>0</v>
      </c>
      <c r="H23" s="30">
        <f>ภาคเรียนที่2!G20</f>
        <v>0</v>
      </c>
      <c r="I23" s="30">
        <f t="shared" si="1"/>
        <v>0</v>
      </c>
      <c r="J23" s="96" t="str">
        <f t="shared" si="3"/>
        <v>-</v>
      </c>
      <c r="K23" s="30">
        <f t="shared" si="4"/>
        <v>0</v>
      </c>
      <c r="L23" s="96" t="str">
        <f t="shared" si="5"/>
        <v>-</v>
      </c>
      <c r="M23" s="30" t="b">
        <f t="shared" si="6"/>
        <v>0</v>
      </c>
    </row>
    <row r="24" spans="1:13" ht="20.100000000000001" customHeight="1" x14ac:dyDescent="0.35">
      <c r="A24" s="30">
        <v>16</v>
      </c>
      <c r="B24" s="63" t="str">
        <f>เตรียมข้อมูล!C23&amp;เตรียมข้อมูล!D23&amp;" "&amp;เตรียมข้อมูล!E23</f>
        <v xml:space="preserve"> </v>
      </c>
      <c r="C24" s="30">
        <f>ภาคเรียนที่1!F21</f>
        <v>0</v>
      </c>
      <c r="D24" s="30">
        <f>ภาคเรียนที่1!G21</f>
        <v>0</v>
      </c>
      <c r="E24" s="30">
        <f t="shared" si="0"/>
        <v>0</v>
      </c>
      <c r="F24" s="96" t="str">
        <f t="shared" si="2"/>
        <v>-</v>
      </c>
      <c r="G24" s="30">
        <f>ภาคเรียนที่2!F21</f>
        <v>0</v>
      </c>
      <c r="H24" s="30">
        <f>ภาคเรียนที่2!G21</f>
        <v>0</v>
      </c>
      <c r="I24" s="30">
        <f t="shared" si="1"/>
        <v>0</v>
      </c>
      <c r="J24" s="96" t="str">
        <f t="shared" si="3"/>
        <v>-</v>
      </c>
      <c r="K24" s="30">
        <f t="shared" si="4"/>
        <v>0</v>
      </c>
      <c r="L24" s="96" t="str">
        <f t="shared" si="5"/>
        <v>-</v>
      </c>
      <c r="M24" s="30" t="b">
        <f t="shared" si="6"/>
        <v>0</v>
      </c>
    </row>
    <row r="25" spans="1:13" ht="20.100000000000001" customHeight="1" x14ac:dyDescent="0.35">
      <c r="A25" s="30">
        <v>17</v>
      </c>
      <c r="B25" s="63" t="str">
        <f>เตรียมข้อมูล!C24&amp;เตรียมข้อมูล!D24&amp;" "&amp;เตรียมข้อมูล!E24</f>
        <v xml:space="preserve"> </v>
      </c>
      <c r="C25" s="30">
        <f>ภาคเรียนที่1!F22</f>
        <v>0</v>
      </c>
      <c r="D25" s="30">
        <f>ภาคเรียนที่1!G22</f>
        <v>0</v>
      </c>
      <c r="E25" s="30">
        <f t="shared" si="0"/>
        <v>0</v>
      </c>
      <c r="F25" s="96" t="str">
        <f t="shared" si="2"/>
        <v>-</v>
      </c>
      <c r="G25" s="30">
        <f>ภาคเรียนที่2!F22</f>
        <v>0</v>
      </c>
      <c r="H25" s="30">
        <f>ภาคเรียนที่2!G22</f>
        <v>0</v>
      </c>
      <c r="I25" s="30">
        <f t="shared" si="1"/>
        <v>0</v>
      </c>
      <c r="J25" s="96" t="str">
        <f t="shared" si="3"/>
        <v>-</v>
      </c>
      <c r="K25" s="30">
        <f t="shared" si="4"/>
        <v>0</v>
      </c>
      <c r="L25" s="96" t="str">
        <f t="shared" si="5"/>
        <v>-</v>
      </c>
      <c r="M25" s="30" t="b">
        <f t="shared" si="6"/>
        <v>0</v>
      </c>
    </row>
    <row r="26" spans="1:13" ht="20.100000000000001" customHeight="1" x14ac:dyDescent="0.35">
      <c r="A26" s="30">
        <v>18</v>
      </c>
      <c r="B26" s="63" t="str">
        <f>เตรียมข้อมูล!C25&amp;เตรียมข้อมูล!D25&amp;" "&amp;เตรียมข้อมูล!E25</f>
        <v xml:space="preserve"> </v>
      </c>
      <c r="C26" s="30">
        <f>ภาคเรียนที่1!F23</f>
        <v>0</v>
      </c>
      <c r="D26" s="30">
        <f>ภาคเรียนที่1!G23</f>
        <v>0</v>
      </c>
      <c r="E26" s="30">
        <f t="shared" si="0"/>
        <v>0</v>
      </c>
      <c r="F26" s="96" t="str">
        <f t="shared" si="2"/>
        <v>-</v>
      </c>
      <c r="G26" s="30">
        <f>ภาคเรียนที่2!F23</f>
        <v>0</v>
      </c>
      <c r="H26" s="30">
        <f>ภาคเรียนที่2!G23</f>
        <v>0</v>
      </c>
      <c r="I26" s="30">
        <f t="shared" si="1"/>
        <v>0</v>
      </c>
      <c r="J26" s="96" t="str">
        <f t="shared" si="3"/>
        <v>-</v>
      </c>
      <c r="K26" s="30">
        <f t="shared" si="4"/>
        <v>0</v>
      </c>
      <c r="L26" s="96" t="str">
        <f t="shared" si="5"/>
        <v>-</v>
      </c>
      <c r="M26" s="30" t="b">
        <f t="shared" si="6"/>
        <v>0</v>
      </c>
    </row>
    <row r="27" spans="1:13" ht="20.100000000000001" customHeight="1" x14ac:dyDescent="0.35">
      <c r="A27" s="30">
        <v>19</v>
      </c>
      <c r="B27" s="63" t="str">
        <f>เตรียมข้อมูล!C26&amp;เตรียมข้อมูล!D26&amp;" "&amp;เตรียมข้อมูล!E26</f>
        <v xml:space="preserve"> </v>
      </c>
      <c r="C27" s="30">
        <f>ภาคเรียนที่1!F24</f>
        <v>0</v>
      </c>
      <c r="D27" s="30">
        <f>ภาคเรียนที่1!G24</f>
        <v>0</v>
      </c>
      <c r="E27" s="30">
        <f t="shared" si="0"/>
        <v>0</v>
      </c>
      <c r="F27" s="96" t="str">
        <f t="shared" si="2"/>
        <v>-</v>
      </c>
      <c r="G27" s="30">
        <f>ภาคเรียนที่2!F24</f>
        <v>0</v>
      </c>
      <c r="H27" s="30">
        <f>ภาคเรียนที่2!G24</f>
        <v>0</v>
      </c>
      <c r="I27" s="30">
        <f t="shared" si="1"/>
        <v>0</v>
      </c>
      <c r="J27" s="96" t="str">
        <f t="shared" si="3"/>
        <v>-</v>
      </c>
      <c r="K27" s="30">
        <f t="shared" si="4"/>
        <v>0</v>
      </c>
      <c r="L27" s="96" t="str">
        <f t="shared" si="5"/>
        <v>-</v>
      </c>
      <c r="M27" s="30" t="b">
        <f t="shared" si="6"/>
        <v>0</v>
      </c>
    </row>
    <row r="28" spans="1:13" ht="20.100000000000001" customHeight="1" x14ac:dyDescent="0.35">
      <c r="A28" s="30">
        <v>20</v>
      </c>
      <c r="B28" s="63" t="str">
        <f>เตรียมข้อมูล!C27&amp;เตรียมข้อมูล!D27&amp;" "&amp;เตรียมข้อมูล!E27</f>
        <v xml:space="preserve"> </v>
      </c>
      <c r="C28" s="30">
        <f>ภาคเรียนที่1!F25</f>
        <v>0</v>
      </c>
      <c r="D28" s="30">
        <f>ภาคเรียนที่1!G25</f>
        <v>0</v>
      </c>
      <c r="E28" s="30">
        <f t="shared" si="0"/>
        <v>0</v>
      </c>
      <c r="F28" s="96" t="str">
        <f t="shared" si="2"/>
        <v>-</v>
      </c>
      <c r="G28" s="30">
        <f>ภาคเรียนที่2!F25</f>
        <v>0</v>
      </c>
      <c r="H28" s="30">
        <f>ภาคเรียนที่2!G25</f>
        <v>0</v>
      </c>
      <c r="I28" s="30">
        <f t="shared" si="1"/>
        <v>0</v>
      </c>
      <c r="J28" s="96" t="str">
        <f t="shared" si="3"/>
        <v>-</v>
      </c>
      <c r="K28" s="30">
        <f t="shared" si="4"/>
        <v>0</v>
      </c>
      <c r="L28" s="96" t="str">
        <f t="shared" si="5"/>
        <v>-</v>
      </c>
      <c r="M28" s="30" t="b">
        <f t="shared" si="6"/>
        <v>0</v>
      </c>
    </row>
    <row r="29" spans="1:13" ht="20.100000000000001" customHeight="1" x14ac:dyDescent="0.35">
      <c r="A29" s="30">
        <v>21</v>
      </c>
      <c r="B29" s="63" t="str">
        <f>เตรียมข้อมูล!C28&amp;เตรียมข้อมูล!D28&amp;" "&amp;เตรียมข้อมูล!E28</f>
        <v xml:space="preserve"> </v>
      </c>
      <c r="C29" s="30">
        <f>ภาคเรียนที่1!F26</f>
        <v>0</v>
      </c>
      <c r="D29" s="30">
        <f>ภาคเรียนที่1!G26</f>
        <v>0</v>
      </c>
      <c r="E29" s="30">
        <f t="shared" si="0"/>
        <v>0</v>
      </c>
      <c r="F29" s="96" t="str">
        <f t="shared" si="2"/>
        <v>-</v>
      </c>
      <c r="G29" s="30">
        <f>ภาคเรียนที่2!F26</f>
        <v>0</v>
      </c>
      <c r="H29" s="30">
        <f>ภาคเรียนที่2!G26</f>
        <v>0</v>
      </c>
      <c r="I29" s="30">
        <f t="shared" si="1"/>
        <v>0</v>
      </c>
      <c r="J29" s="96" t="str">
        <f t="shared" si="3"/>
        <v>-</v>
      </c>
      <c r="K29" s="30">
        <f t="shared" si="4"/>
        <v>0</v>
      </c>
      <c r="L29" s="96" t="str">
        <f t="shared" si="5"/>
        <v>-</v>
      </c>
      <c r="M29" s="30" t="b">
        <f t="shared" si="6"/>
        <v>0</v>
      </c>
    </row>
    <row r="30" spans="1:13" ht="20.100000000000001" customHeight="1" x14ac:dyDescent="0.35">
      <c r="A30" s="30">
        <v>22</v>
      </c>
      <c r="B30" s="63" t="str">
        <f>เตรียมข้อมูล!C29&amp;เตรียมข้อมูล!D29&amp;" "&amp;เตรียมข้อมูล!E29</f>
        <v xml:space="preserve"> </v>
      </c>
      <c r="C30" s="30">
        <f>ภาคเรียนที่1!F27</f>
        <v>0</v>
      </c>
      <c r="D30" s="30">
        <f>ภาคเรียนที่1!G27</f>
        <v>0</v>
      </c>
      <c r="E30" s="30">
        <f t="shared" si="0"/>
        <v>0</v>
      </c>
      <c r="F30" s="96" t="str">
        <f t="shared" si="2"/>
        <v>-</v>
      </c>
      <c r="G30" s="30">
        <f>ภาคเรียนที่2!F27</f>
        <v>0</v>
      </c>
      <c r="H30" s="30">
        <f>ภาคเรียนที่2!G27</f>
        <v>0</v>
      </c>
      <c r="I30" s="30">
        <f t="shared" si="1"/>
        <v>0</v>
      </c>
      <c r="J30" s="96" t="str">
        <f t="shared" si="3"/>
        <v>-</v>
      </c>
      <c r="K30" s="30">
        <f t="shared" si="4"/>
        <v>0</v>
      </c>
      <c r="L30" s="96" t="str">
        <f t="shared" si="5"/>
        <v>-</v>
      </c>
      <c r="M30" s="30" t="b">
        <f t="shared" si="6"/>
        <v>0</v>
      </c>
    </row>
    <row r="31" spans="1:13" ht="20.100000000000001" customHeight="1" x14ac:dyDescent="0.35">
      <c r="A31" s="30">
        <v>23</v>
      </c>
      <c r="B31" s="63" t="str">
        <f>เตรียมข้อมูล!C30&amp;เตรียมข้อมูล!D30&amp;" "&amp;เตรียมข้อมูล!E30</f>
        <v xml:space="preserve"> </v>
      </c>
      <c r="C31" s="30">
        <f>ภาคเรียนที่1!F28</f>
        <v>0</v>
      </c>
      <c r="D31" s="30">
        <f>ภาคเรียนที่1!G28</f>
        <v>0</v>
      </c>
      <c r="E31" s="30">
        <f t="shared" si="0"/>
        <v>0</v>
      </c>
      <c r="F31" s="96" t="str">
        <f t="shared" si="2"/>
        <v>-</v>
      </c>
      <c r="G31" s="30">
        <f>ภาคเรียนที่2!F28</f>
        <v>0</v>
      </c>
      <c r="H31" s="30">
        <f>ภาคเรียนที่2!G28</f>
        <v>0</v>
      </c>
      <c r="I31" s="30">
        <f t="shared" si="1"/>
        <v>0</v>
      </c>
      <c r="J31" s="96" t="str">
        <f t="shared" si="3"/>
        <v>-</v>
      </c>
      <c r="K31" s="30">
        <f t="shared" si="4"/>
        <v>0</v>
      </c>
      <c r="L31" s="96" t="str">
        <f t="shared" si="5"/>
        <v>-</v>
      </c>
      <c r="M31" s="30" t="b">
        <f t="shared" si="6"/>
        <v>0</v>
      </c>
    </row>
    <row r="32" spans="1:13" ht="20.100000000000001" customHeight="1" x14ac:dyDescent="0.35">
      <c r="A32" s="30">
        <v>24</v>
      </c>
      <c r="B32" s="63" t="str">
        <f>เตรียมข้อมูล!C31&amp;เตรียมข้อมูล!D31&amp;" "&amp;เตรียมข้อมูล!E31</f>
        <v xml:space="preserve"> </v>
      </c>
      <c r="C32" s="30">
        <f>ภาคเรียนที่1!F29</f>
        <v>0</v>
      </c>
      <c r="D32" s="30">
        <f>ภาคเรียนที่1!G29</f>
        <v>0</v>
      </c>
      <c r="E32" s="30">
        <f t="shared" si="0"/>
        <v>0</v>
      </c>
      <c r="F32" s="96" t="str">
        <f t="shared" si="2"/>
        <v>-</v>
      </c>
      <c r="G32" s="30">
        <f>ภาคเรียนที่2!F29</f>
        <v>0</v>
      </c>
      <c r="H32" s="30">
        <f>ภาคเรียนที่2!G29</f>
        <v>0</v>
      </c>
      <c r="I32" s="30">
        <f t="shared" si="1"/>
        <v>0</v>
      </c>
      <c r="J32" s="96" t="str">
        <f t="shared" si="3"/>
        <v>-</v>
      </c>
      <c r="K32" s="30">
        <f t="shared" si="4"/>
        <v>0</v>
      </c>
      <c r="L32" s="96" t="str">
        <f t="shared" si="5"/>
        <v>-</v>
      </c>
      <c r="M32" s="30" t="b">
        <f t="shared" si="6"/>
        <v>0</v>
      </c>
    </row>
    <row r="33" spans="1:13" ht="20.100000000000001" customHeight="1" x14ac:dyDescent="0.35">
      <c r="A33" s="30">
        <v>25</v>
      </c>
      <c r="B33" s="63" t="str">
        <f>เตรียมข้อมูล!C32&amp;เตรียมข้อมูล!D32&amp;" "&amp;เตรียมข้อมูล!E32</f>
        <v xml:space="preserve"> </v>
      </c>
      <c r="C33" s="30">
        <f>ภาคเรียนที่1!F30</f>
        <v>0</v>
      </c>
      <c r="D33" s="30">
        <f>ภาคเรียนที่1!G30</f>
        <v>0</v>
      </c>
      <c r="E33" s="30">
        <f t="shared" si="0"/>
        <v>0</v>
      </c>
      <c r="F33" s="96" t="str">
        <f t="shared" si="2"/>
        <v>-</v>
      </c>
      <c r="G33" s="30">
        <f>ภาคเรียนที่2!F30</f>
        <v>0</v>
      </c>
      <c r="H33" s="30">
        <f>ภาคเรียนที่2!G30</f>
        <v>0</v>
      </c>
      <c r="I33" s="30">
        <f t="shared" si="1"/>
        <v>0</v>
      </c>
      <c r="J33" s="96" t="str">
        <f t="shared" si="3"/>
        <v>-</v>
      </c>
      <c r="K33" s="30">
        <f t="shared" si="4"/>
        <v>0</v>
      </c>
      <c r="L33" s="96" t="str">
        <f t="shared" si="5"/>
        <v>-</v>
      </c>
      <c r="M33" s="30" t="b">
        <f t="shared" si="6"/>
        <v>0</v>
      </c>
    </row>
    <row r="34" spans="1:13" ht="20.100000000000001" customHeight="1" x14ac:dyDescent="0.35">
      <c r="A34" s="140" t="s">
        <v>11</v>
      </c>
      <c r="B34" s="140"/>
      <c r="C34" s="30">
        <f>SUM(C9:C33)</f>
        <v>0</v>
      </c>
      <c r="D34" s="30">
        <f t="shared" ref="D34:G34" si="7">SUM(D9:D33)</f>
        <v>0</v>
      </c>
      <c r="E34" s="30">
        <f t="shared" si="7"/>
        <v>0</v>
      </c>
      <c r="F34" s="65"/>
      <c r="G34" s="30">
        <f t="shared" si="7"/>
        <v>0</v>
      </c>
      <c r="H34" s="30">
        <f t="shared" ref="H34" si="8">SUM(H9:H33)</f>
        <v>0</v>
      </c>
      <c r="I34" s="30">
        <f t="shared" ref="I34:K34" si="9">SUM(I9:I33)</f>
        <v>0</v>
      </c>
      <c r="J34" s="65"/>
      <c r="K34" s="30">
        <f t="shared" si="9"/>
        <v>0</v>
      </c>
      <c r="L34" s="65"/>
      <c r="M34" s="66"/>
    </row>
    <row r="35" spans="1:13" ht="20.100000000000001" customHeight="1" x14ac:dyDescent="0.35">
      <c r="A35" s="140" t="s">
        <v>22</v>
      </c>
      <c r="B35" s="140"/>
      <c r="C35" s="30" t="e">
        <f>C34/(C8*COUNTIF(C9:C33,"&gt;0"))*100</f>
        <v>#DIV/0!</v>
      </c>
      <c r="D35" s="30" t="e">
        <f t="shared" ref="D35:G35" si="10">D34/(D8*COUNTIF(D9:D33,"&gt;0"))*100</f>
        <v>#DIV/0!</v>
      </c>
      <c r="E35" s="30" t="e">
        <f t="shared" si="10"/>
        <v>#DIV/0!</v>
      </c>
      <c r="F35" s="65"/>
      <c r="G35" s="30" t="e">
        <f t="shared" si="10"/>
        <v>#DIV/0!</v>
      </c>
      <c r="H35" s="30" t="e">
        <f t="shared" ref="H35" si="11">H34/(H8*COUNTIF(H9:H33,"&gt;0"))*100</f>
        <v>#DIV/0!</v>
      </c>
      <c r="I35" s="30" t="e">
        <f t="shared" ref="I35:K35" si="12">I34/(I8*COUNTIF(I9:I33,"&gt;0"))*100</f>
        <v>#DIV/0!</v>
      </c>
      <c r="J35" s="65"/>
      <c r="K35" s="30" t="e">
        <f t="shared" si="12"/>
        <v>#DIV/0!</v>
      </c>
      <c r="L35" s="65"/>
      <c r="M35" s="66"/>
    </row>
    <row r="36" spans="1:13" ht="20.100000000000001" customHeight="1" x14ac:dyDescent="0.35">
      <c r="A36" s="67"/>
      <c r="B36" s="68"/>
      <c r="C36" s="67"/>
      <c r="D36" s="67"/>
      <c r="E36" s="67"/>
      <c r="F36" s="69"/>
      <c r="G36" s="70"/>
      <c r="H36" s="70"/>
      <c r="I36" s="67"/>
      <c r="J36" s="69"/>
      <c r="K36" s="67"/>
      <c r="L36" s="69"/>
      <c r="M36" s="67"/>
    </row>
    <row r="37" spans="1:13" ht="20.100000000000001" customHeight="1" x14ac:dyDescent="0.35">
      <c r="B37" s="131" t="s">
        <v>15</v>
      </c>
      <c r="C37" s="131"/>
      <c r="H37" s="137" t="s">
        <v>110</v>
      </c>
      <c r="I37" s="137"/>
      <c r="J37" s="137"/>
      <c r="K37" s="137"/>
      <c r="L37" s="137"/>
    </row>
    <row r="38" spans="1:13" ht="20.100000000000001" customHeight="1" x14ac:dyDescent="0.35">
      <c r="B38" s="137" t="str">
        <f>"("&amp;(ข้อมูลครูผู้สอน!$D$6)&amp;")"</f>
        <v>(ยังไม่ระบุ)</v>
      </c>
      <c r="C38" s="137"/>
      <c r="H38" s="137" t="str">
        <f>"("&amp;(เตรียมข้อมูล!$E$4)&amp;")"</f>
        <v>(นางประไพพรรณ วรนาม)</v>
      </c>
      <c r="I38" s="137"/>
      <c r="J38" s="137"/>
      <c r="K38" s="137"/>
      <c r="L38" s="137"/>
    </row>
    <row r="39" spans="1:13" ht="23.25" x14ac:dyDescent="0.35">
      <c r="A39" s="52"/>
      <c r="B39" s="53" t="s">
        <v>32</v>
      </c>
      <c r="C39" s="52"/>
      <c r="D39" s="52"/>
      <c r="E39" s="52"/>
      <c r="F39" s="54"/>
      <c r="G39" s="28"/>
      <c r="H39" s="28"/>
      <c r="I39" s="52"/>
      <c r="J39" s="54"/>
      <c r="L39" s="56" t="s">
        <v>37</v>
      </c>
      <c r="M39" s="52"/>
    </row>
    <row r="40" spans="1:13" ht="23.25" x14ac:dyDescent="0.35">
      <c r="A40" s="27"/>
      <c r="B40" s="53" t="str">
        <f>"โรงเรียน"&amp;เตรียมข้อมูล!$E$2</f>
        <v>โรงเรียนห้วยทรายวิทยา</v>
      </c>
      <c r="D40" s="27"/>
      <c r="E40" s="27"/>
      <c r="F40" s="57"/>
      <c r="G40" s="25"/>
      <c r="H40" s="27"/>
      <c r="I40" s="58"/>
      <c r="J40" s="57"/>
      <c r="K40" s="59"/>
      <c r="L40" s="60"/>
      <c r="M40" s="58"/>
    </row>
    <row r="41" spans="1:13" ht="23.25" x14ac:dyDescent="0.35">
      <c r="A41" s="27"/>
      <c r="B41" s="25" t="s">
        <v>33</v>
      </c>
      <c r="C41" s="27" t="str">
        <f>เตรียมข้อมูล!$E$1</f>
        <v>ยังไม่ระบุ</v>
      </c>
      <c r="D41" s="27"/>
      <c r="E41" s="27"/>
      <c r="F41" s="57"/>
      <c r="H41" s="27"/>
      <c r="I41" s="58"/>
      <c r="J41" s="57"/>
      <c r="K41" s="59"/>
      <c r="L41" s="60"/>
      <c r="M41" s="58"/>
    </row>
    <row r="42" spans="1:13" ht="23.25" x14ac:dyDescent="0.35">
      <c r="A42" s="27"/>
      <c r="B42" s="25" t="s">
        <v>20</v>
      </c>
      <c r="C42" s="27" t="str">
        <f>""&amp;เตรียมข้อมูล!$E$6</f>
        <v>ยังไม่ระบุ</v>
      </c>
      <c r="D42" s="27"/>
      <c r="E42" s="27"/>
      <c r="F42" s="57"/>
      <c r="G42" s="27"/>
      <c r="H42" s="27"/>
      <c r="I42" s="58"/>
      <c r="J42" s="57"/>
      <c r="K42" s="59"/>
      <c r="L42" s="60"/>
      <c r="M42" s="58"/>
    </row>
    <row r="43" spans="1:13" ht="23.25" x14ac:dyDescent="0.35">
      <c r="A43" s="27"/>
      <c r="B43" s="25" t="s">
        <v>34</v>
      </c>
      <c r="C43" s="27" t="s">
        <v>41</v>
      </c>
      <c r="D43" s="27"/>
      <c r="E43" s="27"/>
      <c r="F43" s="57"/>
      <c r="G43" s="27"/>
      <c r="H43" s="27"/>
      <c r="I43" s="58"/>
      <c r="J43" s="57"/>
      <c r="K43" s="59"/>
      <c r="L43" s="60"/>
      <c r="M43" s="58"/>
    </row>
    <row r="44" spans="1:13" x14ac:dyDescent="0.35">
      <c r="A44" s="133" t="s">
        <v>0</v>
      </c>
      <c r="B44" s="133" t="s">
        <v>40</v>
      </c>
      <c r="C44" s="133" t="s">
        <v>24</v>
      </c>
      <c r="D44" s="133"/>
      <c r="E44" s="133"/>
      <c r="F44" s="138" t="s">
        <v>12</v>
      </c>
      <c r="G44" s="133" t="s">
        <v>28</v>
      </c>
      <c r="H44" s="133"/>
      <c r="I44" s="133"/>
      <c r="J44" s="138" t="s">
        <v>12</v>
      </c>
      <c r="K44" s="133" t="s">
        <v>29</v>
      </c>
      <c r="L44" s="133"/>
      <c r="M44" s="133"/>
    </row>
    <row r="45" spans="1:13" x14ac:dyDescent="0.35">
      <c r="A45" s="133"/>
      <c r="B45" s="133"/>
      <c r="C45" s="94" t="s">
        <v>26</v>
      </c>
      <c r="D45" s="94" t="s">
        <v>27</v>
      </c>
      <c r="E45" s="94" t="s">
        <v>11</v>
      </c>
      <c r="F45" s="138"/>
      <c r="G45" s="94" t="s">
        <v>26</v>
      </c>
      <c r="H45" s="94" t="s">
        <v>27</v>
      </c>
      <c r="I45" s="94" t="s">
        <v>11</v>
      </c>
      <c r="J45" s="138"/>
      <c r="K45" s="94" t="s">
        <v>30</v>
      </c>
      <c r="L45" s="138" t="s">
        <v>12</v>
      </c>
      <c r="M45" s="138" t="s">
        <v>31</v>
      </c>
    </row>
    <row r="46" spans="1:13" x14ac:dyDescent="0.35">
      <c r="A46" s="133"/>
      <c r="B46" s="133"/>
      <c r="C46" s="94">
        <v>70</v>
      </c>
      <c r="D46" s="94">
        <v>30</v>
      </c>
      <c r="E46" s="94">
        <v>100</v>
      </c>
      <c r="F46" s="138"/>
      <c r="G46" s="94">
        <v>70</v>
      </c>
      <c r="H46" s="94">
        <v>30</v>
      </c>
      <c r="I46" s="94">
        <v>100</v>
      </c>
      <c r="J46" s="138"/>
      <c r="K46" s="62">
        <v>200</v>
      </c>
      <c r="L46" s="138"/>
      <c r="M46" s="138"/>
    </row>
    <row r="47" spans="1:13" ht="20.100000000000001" customHeight="1" x14ac:dyDescent="0.35">
      <c r="A47" s="30">
        <v>1</v>
      </c>
      <c r="B47" s="63" t="str">
        <f>เตรียมข้อมูล!C8&amp;เตรียมข้อมูล!D8&amp;" "&amp;เตรียมข้อมูล!E8</f>
        <v xml:space="preserve"> </v>
      </c>
      <c r="C47" s="30">
        <f>ภาคเรียนที่1!F41</f>
        <v>0</v>
      </c>
      <c r="D47" s="30">
        <f>ภาคเรียนที่1!G41</f>
        <v>0</v>
      </c>
      <c r="E47" s="30">
        <f>SUM(C47,D47)</f>
        <v>0</v>
      </c>
      <c r="F47" s="96" t="str">
        <f>IF(E47&gt;=80,"4",IF(E47&gt;=75,"3.5",IF(E47&gt;=70,"3", IF(E47&gt;=65,"2.5", IF(E47&gt;=60,"2", IF(E47&gt;=55,"1.5", IF(E47&gt;=50,"1", IF(E47&lt;=49,"-"))))))))</f>
        <v>-</v>
      </c>
      <c r="G47" s="30">
        <f>ภาคเรียนที่2!F41</f>
        <v>0</v>
      </c>
      <c r="H47" s="30">
        <f>ภาคเรียนที่2!G41</f>
        <v>0</v>
      </c>
      <c r="I47" s="30">
        <f>SUM(G47,H47)</f>
        <v>0</v>
      </c>
      <c r="J47" s="96" t="str">
        <f>IF(I47&gt;=80,"4",IF(I47&gt;=75,"3.5",IF(I47&gt;=70,"3", IF(I47&gt;=65,"2.5", IF(I47&gt;=60,"2", IF(I47&gt;=55,"1.5", IF(I47&gt;=50,"1", IF(I47&lt;=49,"-"))))))))</f>
        <v>-</v>
      </c>
      <c r="K47" s="30">
        <f>SUM(E47,I47)</f>
        <v>0</v>
      </c>
      <c r="L47" s="96" t="str">
        <f>IF(K47&gt;=160,"4",IF(K47&gt;=150,"3.5",IF(K47&gt;=140,"3", IF(K47&gt;=130,"2.5", IF(K47&gt;=120,"2", IF(K47&gt;=110,"1.5", IF(K47&gt;=100,"1", IF(K47&lt;=80,"-"))))))))</f>
        <v>-</v>
      </c>
      <c r="M47" s="30" t="b">
        <f>IF(K47&gt;0,(RANK(K47,$K$47:$K$71,0)))</f>
        <v>0</v>
      </c>
    </row>
    <row r="48" spans="1:13" ht="20.100000000000001" customHeight="1" x14ac:dyDescent="0.35">
      <c r="A48" s="30">
        <v>2</v>
      </c>
      <c r="B48" s="63" t="str">
        <f>เตรียมข้อมูล!C9&amp;เตรียมข้อมูล!D9&amp;" "&amp;เตรียมข้อมูล!E9</f>
        <v xml:space="preserve"> </v>
      </c>
      <c r="C48" s="30">
        <f>ภาคเรียนที่1!F42</f>
        <v>0</v>
      </c>
      <c r="D48" s="30">
        <f>ภาคเรียนที่1!G42</f>
        <v>0</v>
      </c>
      <c r="E48" s="30">
        <f t="shared" ref="E48:E71" si="13">SUM(C48,D48)</f>
        <v>0</v>
      </c>
      <c r="F48" s="96" t="str">
        <f t="shared" ref="F48:F71" si="14">IF(E48&gt;=80,"4",IF(E48&gt;=75,"3.5",IF(E48&gt;=70,"3", IF(E48&gt;=65,"2.5", IF(E48&gt;=60,"2", IF(E48&gt;=55,"1.5", IF(E48&gt;=50,"1", IF(E48&lt;=49,"-"))))))))</f>
        <v>-</v>
      </c>
      <c r="G48" s="30">
        <f>ภาคเรียนที่2!F42</f>
        <v>0</v>
      </c>
      <c r="H48" s="30">
        <f>ภาคเรียนที่2!G42</f>
        <v>0</v>
      </c>
      <c r="I48" s="30">
        <f t="shared" ref="I48:I71" si="15">SUM(G48,H48)</f>
        <v>0</v>
      </c>
      <c r="J48" s="96" t="str">
        <f t="shared" ref="J48:J71" si="16">IF(I48&gt;=80,"4",IF(I48&gt;=75,"3.5",IF(I48&gt;=70,"3", IF(I48&gt;=65,"2.5", IF(I48&gt;=60,"2", IF(I48&gt;=55,"1.5", IF(I48&gt;=50,"1", IF(I48&lt;=49,"-"))))))))</f>
        <v>-</v>
      </c>
      <c r="K48" s="30">
        <f t="shared" ref="K48:K71" si="17">SUM(E48,I48)</f>
        <v>0</v>
      </c>
      <c r="L48" s="96" t="str">
        <f t="shared" ref="L48:L71" si="18">IF(K48&gt;=160,"4",IF(K48&gt;=150,"3.5",IF(K48&gt;=140,"3", IF(K48&gt;=130,"2.5", IF(K48&gt;=120,"2", IF(K48&gt;=110,"1.5", IF(K48&gt;=100,"1", IF(K48&lt;=80,"-"))))))))</f>
        <v>-</v>
      </c>
      <c r="M48" s="30" t="b">
        <f t="shared" ref="M48:M71" si="19">IF(K48&gt;0,(RANK(K48,$K$47:$K$71,0)))</f>
        <v>0</v>
      </c>
    </row>
    <row r="49" spans="1:13" ht="20.100000000000001" customHeight="1" x14ac:dyDescent="0.35">
      <c r="A49" s="30">
        <v>3</v>
      </c>
      <c r="B49" s="63" t="str">
        <f>เตรียมข้อมูล!C10&amp;เตรียมข้อมูล!D10&amp;" "&amp;เตรียมข้อมูล!E10</f>
        <v xml:space="preserve"> </v>
      </c>
      <c r="C49" s="30">
        <f>ภาคเรียนที่1!F43</f>
        <v>0</v>
      </c>
      <c r="D49" s="30">
        <f>ภาคเรียนที่1!G43</f>
        <v>0</v>
      </c>
      <c r="E49" s="30">
        <f t="shared" si="13"/>
        <v>0</v>
      </c>
      <c r="F49" s="96" t="str">
        <f t="shared" si="14"/>
        <v>-</v>
      </c>
      <c r="G49" s="30">
        <f>ภาคเรียนที่2!F43</f>
        <v>0</v>
      </c>
      <c r="H49" s="30">
        <f>ภาคเรียนที่2!G43</f>
        <v>0</v>
      </c>
      <c r="I49" s="30">
        <f t="shared" si="15"/>
        <v>0</v>
      </c>
      <c r="J49" s="96" t="str">
        <f t="shared" si="16"/>
        <v>-</v>
      </c>
      <c r="K49" s="30">
        <f t="shared" si="17"/>
        <v>0</v>
      </c>
      <c r="L49" s="96" t="str">
        <f t="shared" si="18"/>
        <v>-</v>
      </c>
      <c r="M49" s="30" t="b">
        <f t="shared" si="19"/>
        <v>0</v>
      </c>
    </row>
    <row r="50" spans="1:13" ht="20.100000000000001" customHeight="1" x14ac:dyDescent="0.35">
      <c r="A50" s="30">
        <v>4</v>
      </c>
      <c r="B50" s="63" t="str">
        <f>เตรียมข้อมูล!C11&amp;เตรียมข้อมูล!D11&amp;" "&amp;เตรียมข้อมูล!E11</f>
        <v xml:space="preserve"> </v>
      </c>
      <c r="C50" s="30">
        <f>ภาคเรียนที่1!F44</f>
        <v>0</v>
      </c>
      <c r="D50" s="30">
        <f>ภาคเรียนที่1!G44</f>
        <v>0</v>
      </c>
      <c r="E50" s="30">
        <f t="shared" si="13"/>
        <v>0</v>
      </c>
      <c r="F50" s="96" t="str">
        <f t="shared" si="14"/>
        <v>-</v>
      </c>
      <c r="G50" s="30">
        <f>ภาคเรียนที่2!F44</f>
        <v>0</v>
      </c>
      <c r="H50" s="30">
        <f>ภาคเรียนที่2!G44</f>
        <v>0</v>
      </c>
      <c r="I50" s="30">
        <f t="shared" si="15"/>
        <v>0</v>
      </c>
      <c r="J50" s="96" t="str">
        <f t="shared" si="16"/>
        <v>-</v>
      </c>
      <c r="K50" s="30">
        <f t="shared" si="17"/>
        <v>0</v>
      </c>
      <c r="L50" s="96" t="str">
        <f t="shared" si="18"/>
        <v>-</v>
      </c>
      <c r="M50" s="30" t="b">
        <f t="shared" si="19"/>
        <v>0</v>
      </c>
    </row>
    <row r="51" spans="1:13" ht="20.100000000000001" customHeight="1" x14ac:dyDescent="0.35">
      <c r="A51" s="30">
        <v>5</v>
      </c>
      <c r="B51" s="63" t="str">
        <f>เตรียมข้อมูล!C12&amp;เตรียมข้อมูล!D12&amp;" "&amp;เตรียมข้อมูล!E12</f>
        <v xml:space="preserve"> </v>
      </c>
      <c r="C51" s="30">
        <f>ภาคเรียนที่1!F45</f>
        <v>0</v>
      </c>
      <c r="D51" s="30">
        <f>ภาคเรียนที่1!G45</f>
        <v>0</v>
      </c>
      <c r="E51" s="30">
        <f t="shared" si="13"/>
        <v>0</v>
      </c>
      <c r="F51" s="96" t="str">
        <f t="shared" si="14"/>
        <v>-</v>
      </c>
      <c r="G51" s="30">
        <f>ภาคเรียนที่2!F45</f>
        <v>0</v>
      </c>
      <c r="H51" s="30">
        <f>ภาคเรียนที่2!G45</f>
        <v>0</v>
      </c>
      <c r="I51" s="30">
        <f t="shared" si="15"/>
        <v>0</v>
      </c>
      <c r="J51" s="96" t="str">
        <f t="shared" si="16"/>
        <v>-</v>
      </c>
      <c r="K51" s="30">
        <f t="shared" si="17"/>
        <v>0</v>
      </c>
      <c r="L51" s="96" t="str">
        <f t="shared" si="18"/>
        <v>-</v>
      </c>
      <c r="M51" s="30" t="b">
        <f t="shared" si="19"/>
        <v>0</v>
      </c>
    </row>
    <row r="52" spans="1:13" ht="20.100000000000001" customHeight="1" x14ac:dyDescent="0.35">
      <c r="A52" s="30">
        <v>6</v>
      </c>
      <c r="B52" s="63" t="str">
        <f>เตรียมข้อมูล!C13&amp;เตรียมข้อมูล!D13&amp;" "&amp;เตรียมข้อมูล!E13</f>
        <v xml:space="preserve"> </v>
      </c>
      <c r="C52" s="30">
        <f>ภาคเรียนที่1!F46</f>
        <v>0</v>
      </c>
      <c r="D52" s="30">
        <f>ภาคเรียนที่1!G46</f>
        <v>0</v>
      </c>
      <c r="E52" s="30">
        <f t="shared" si="13"/>
        <v>0</v>
      </c>
      <c r="F52" s="96" t="str">
        <f t="shared" si="14"/>
        <v>-</v>
      </c>
      <c r="G52" s="30">
        <f>ภาคเรียนที่2!F46</f>
        <v>0</v>
      </c>
      <c r="H52" s="30">
        <f>ภาคเรียนที่2!G46</f>
        <v>0</v>
      </c>
      <c r="I52" s="30">
        <f t="shared" si="15"/>
        <v>0</v>
      </c>
      <c r="J52" s="96" t="str">
        <f t="shared" si="16"/>
        <v>-</v>
      </c>
      <c r="K52" s="30">
        <f t="shared" si="17"/>
        <v>0</v>
      </c>
      <c r="L52" s="96" t="str">
        <f t="shared" si="18"/>
        <v>-</v>
      </c>
      <c r="M52" s="30" t="b">
        <f t="shared" si="19"/>
        <v>0</v>
      </c>
    </row>
    <row r="53" spans="1:13" ht="20.100000000000001" customHeight="1" x14ac:dyDescent="0.35">
      <c r="A53" s="30">
        <v>7</v>
      </c>
      <c r="B53" s="63" t="str">
        <f>เตรียมข้อมูล!C14&amp;เตรียมข้อมูล!D14&amp;" "&amp;เตรียมข้อมูล!E14</f>
        <v xml:space="preserve"> </v>
      </c>
      <c r="C53" s="30">
        <f>ภาคเรียนที่1!F47</f>
        <v>0</v>
      </c>
      <c r="D53" s="30">
        <f>ภาคเรียนที่1!G47</f>
        <v>0</v>
      </c>
      <c r="E53" s="30">
        <f t="shared" si="13"/>
        <v>0</v>
      </c>
      <c r="F53" s="96" t="str">
        <f t="shared" si="14"/>
        <v>-</v>
      </c>
      <c r="G53" s="30">
        <f>ภาคเรียนที่2!F47</f>
        <v>0</v>
      </c>
      <c r="H53" s="30">
        <f>ภาคเรียนที่2!G47</f>
        <v>0</v>
      </c>
      <c r="I53" s="30">
        <f t="shared" si="15"/>
        <v>0</v>
      </c>
      <c r="J53" s="96" t="str">
        <f t="shared" si="16"/>
        <v>-</v>
      </c>
      <c r="K53" s="30">
        <f t="shared" si="17"/>
        <v>0</v>
      </c>
      <c r="L53" s="96" t="str">
        <f t="shared" si="18"/>
        <v>-</v>
      </c>
      <c r="M53" s="30" t="b">
        <f t="shared" si="19"/>
        <v>0</v>
      </c>
    </row>
    <row r="54" spans="1:13" ht="20.100000000000001" customHeight="1" x14ac:dyDescent="0.35">
      <c r="A54" s="30">
        <v>8</v>
      </c>
      <c r="B54" s="63" t="str">
        <f>เตรียมข้อมูล!C15&amp;เตรียมข้อมูล!D15&amp;" "&amp;เตรียมข้อมูล!E15</f>
        <v xml:space="preserve"> </v>
      </c>
      <c r="C54" s="30">
        <f>ภาคเรียนที่1!F48</f>
        <v>0</v>
      </c>
      <c r="D54" s="30">
        <f>ภาคเรียนที่1!G48</f>
        <v>0</v>
      </c>
      <c r="E54" s="30">
        <f t="shared" si="13"/>
        <v>0</v>
      </c>
      <c r="F54" s="96" t="str">
        <f t="shared" si="14"/>
        <v>-</v>
      </c>
      <c r="G54" s="30">
        <f>ภาคเรียนที่2!F48</f>
        <v>0</v>
      </c>
      <c r="H54" s="30">
        <f>ภาคเรียนที่2!G48</f>
        <v>0</v>
      </c>
      <c r="I54" s="30">
        <f t="shared" si="15"/>
        <v>0</v>
      </c>
      <c r="J54" s="96" t="str">
        <f t="shared" si="16"/>
        <v>-</v>
      </c>
      <c r="K54" s="30">
        <f t="shared" si="17"/>
        <v>0</v>
      </c>
      <c r="L54" s="96" t="str">
        <f t="shared" si="18"/>
        <v>-</v>
      </c>
      <c r="M54" s="30" t="b">
        <f t="shared" si="19"/>
        <v>0</v>
      </c>
    </row>
    <row r="55" spans="1:13" ht="20.100000000000001" customHeight="1" x14ac:dyDescent="0.35">
      <c r="A55" s="30">
        <v>9</v>
      </c>
      <c r="B55" s="63" t="str">
        <f>เตรียมข้อมูล!C16&amp;เตรียมข้อมูล!D16&amp;" "&amp;เตรียมข้อมูล!E16</f>
        <v xml:space="preserve"> </v>
      </c>
      <c r="C55" s="30">
        <f>ภาคเรียนที่1!F49</f>
        <v>0</v>
      </c>
      <c r="D55" s="30">
        <f>ภาคเรียนที่1!G49</f>
        <v>0</v>
      </c>
      <c r="E55" s="30">
        <f t="shared" si="13"/>
        <v>0</v>
      </c>
      <c r="F55" s="96" t="str">
        <f t="shared" si="14"/>
        <v>-</v>
      </c>
      <c r="G55" s="30">
        <f>ภาคเรียนที่2!F49</f>
        <v>0</v>
      </c>
      <c r="H55" s="30">
        <f>ภาคเรียนที่2!G49</f>
        <v>0</v>
      </c>
      <c r="I55" s="30">
        <f t="shared" si="15"/>
        <v>0</v>
      </c>
      <c r="J55" s="96" t="str">
        <f t="shared" si="16"/>
        <v>-</v>
      </c>
      <c r="K55" s="30">
        <f t="shared" si="17"/>
        <v>0</v>
      </c>
      <c r="L55" s="96" t="str">
        <f t="shared" si="18"/>
        <v>-</v>
      </c>
      <c r="M55" s="30" t="b">
        <f t="shared" si="19"/>
        <v>0</v>
      </c>
    </row>
    <row r="56" spans="1:13" ht="20.100000000000001" customHeight="1" x14ac:dyDescent="0.35">
      <c r="A56" s="30">
        <v>10</v>
      </c>
      <c r="B56" s="63" t="str">
        <f>เตรียมข้อมูล!C17&amp;เตรียมข้อมูล!D17&amp;" "&amp;เตรียมข้อมูล!E17</f>
        <v xml:space="preserve"> </v>
      </c>
      <c r="C56" s="30">
        <f>ภาคเรียนที่1!F50</f>
        <v>0</v>
      </c>
      <c r="D56" s="30">
        <f>ภาคเรียนที่1!G50</f>
        <v>0</v>
      </c>
      <c r="E56" s="30">
        <f t="shared" si="13"/>
        <v>0</v>
      </c>
      <c r="F56" s="96" t="str">
        <f t="shared" si="14"/>
        <v>-</v>
      </c>
      <c r="G56" s="30">
        <f>ภาคเรียนที่2!F50</f>
        <v>0</v>
      </c>
      <c r="H56" s="30">
        <f>ภาคเรียนที่2!G50</f>
        <v>0</v>
      </c>
      <c r="I56" s="30">
        <f t="shared" si="15"/>
        <v>0</v>
      </c>
      <c r="J56" s="96" t="str">
        <f t="shared" si="16"/>
        <v>-</v>
      </c>
      <c r="K56" s="30">
        <f t="shared" si="17"/>
        <v>0</v>
      </c>
      <c r="L56" s="96" t="str">
        <f t="shared" si="18"/>
        <v>-</v>
      </c>
      <c r="M56" s="30" t="b">
        <f t="shared" si="19"/>
        <v>0</v>
      </c>
    </row>
    <row r="57" spans="1:13" ht="20.100000000000001" customHeight="1" x14ac:dyDescent="0.35">
      <c r="A57" s="30">
        <v>11</v>
      </c>
      <c r="B57" s="63" t="str">
        <f>เตรียมข้อมูล!C18&amp;เตรียมข้อมูล!D18&amp;" "&amp;เตรียมข้อมูล!E18</f>
        <v xml:space="preserve"> </v>
      </c>
      <c r="C57" s="30">
        <f>ภาคเรียนที่1!F51</f>
        <v>0</v>
      </c>
      <c r="D57" s="30">
        <f>ภาคเรียนที่1!G51</f>
        <v>0</v>
      </c>
      <c r="E57" s="30">
        <f t="shared" si="13"/>
        <v>0</v>
      </c>
      <c r="F57" s="96" t="str">
        <f t="shared" si="14"/>
        <v>-</v>
      </c>
      <c r="G57" s="30">
        <f>ภาคเรียนที่2!F51</f>
        <v>0</v>
      </c>
      <c r="H57" s="30">
        <f>ภาคเรียนที่2!G51</f>
        <v>0</v>
      </c>
      <c r="I57" s="30">
        <f t="shared" si="15"/>
        <v>0</v>
      </c>
      <c r="J57" s="96" t="str">
        <f t="shared" si="16"/>
        <v>-</v>
      </c>
      <c r="K57" s="30">
        <f t="shared" si="17"/>
        <v>0</v>
      </c>
      <c r="L57" s="96" t="str">
        <f t="shared" si="18"/>
        <v>-</v>
      </c>
      <c r="M57" s="30" t="b">
        <f t="shared" si="19"/>
        <v>0</v>
      </c>
    </row>
    <row r="58" spans="1:13" ht="20.100000000000001" customHeight="1" x14ac:dyDescent="0.35">
      <c r="A58" s="30">
        <v>12</v>
      </c>
      <c r="B58" s="63" t="str">
        <f>เตรียมข้อมูล!C19&amp;เตรียมข้อมูล!D19&amp;" "&amp;เตรียมข้อมูล!E19</f>
        <v xml:space="preserve"> </v>
      </c>
      <c r="C58" s="30">
        <f>ภาคเรียนที่1!F52</f>
        <v>0</v>
      </c>
      <c r="D58" s="30">
        <f>ภาคเรียนที่1!G52</f>
        <v>0</v>
      </c>
      <c r="E58" s="30">
        <f t="shared" si="13"/>
        <v>0</v>
      </c>
      <c r="F58" s="96" t="str">
        <f t="shared" si="14"/>
        <v>-</v>
      </c>
      <c r="G58" s="30">
        <f>ภาคเรียนที่2!F52</f>
        <v>0</v>
      </c>
      <c r="H58" s="30">
        <f>ภาคเรียนที่2!G52</f>
        <v>0</v>
      </c>
      <c r="I58" s="30">
        <f t="shared" si="15"/>
        <v>0</v>
      </c>
      <c r="J58" s="96" t="str">
        <f t="shared" si="16"/>
        <v>-</v>
      </c>
      <c r="K58" s="30">
        <f t="shared" si="17"/>
        <v>0</v>
      </c>
      <c r="L58" s="96" t="str">
        <f t="shared" si="18"/>
        <v>-</v>
      </c>
      <c r="M58" s="30" t="b">
        <f t="shared" si="19"/>
        <v>0</v>
      </c>
    </row>
    <row r="59" spans="1:13" ht="20.100000000000001" customHeight="1" x14ac:dyDescent="0.35">
      <c r="A59" s="30">
        <v>13</v>
      </c>
      <c r="B59" s="63" t="str">
        <f>เตรียมข้อมูล!C20&amp;เตรียมข้อมูล!D20&amp;" "&amp;เตรียมข้อมูล!E20</f>
        <v xml:space="preserve"> </v>
      </c>
      <c r="C59" s="30">
        <f>ภาคเรียนที่1!F53</f>
        <v>0</v>
      </c>
      <c r="D59" s="30">
        <f>ภาคเรียนที่1!G53</f>
        <v>0</v>
      </c>
      <c r="E59" s="30">
        <f t="shared" si="13"/>
        <v>0</v>
      </c>
      <c r="F59" s="96" t="str">
        <f t="shared" si="14"/>
        <v>-</v>
      </c>
      <c r="G59" s="30">
        <f>ภาคเรียนที่2!F53</f>
        <v>0</v>
      </c>
      <c r="H59" s="30">
        <f>ภาคเรียนที่2!G53</f>
        <v>0</v>
      </c>
      <c r="I59" s="30">
        <f t="shared" si="15"/>
        <v>0</v>
      </c>
      <c r="J59" s="96" t="str">
        <f t="shared" si="16"/>
        <v>-</v>
      </c>
      <c r="K59" s="30">
        <f t="shared" si="17"/>
        <v>0</v>
      </c>
      <c r="L59" s="96" t="str">
        <f t="shared" si="18"/>
        <v>-</v>
      </c>
      <c r="M59" s="30" t="b">
        <f t="shared" si="19"/>
        <v>0</v>
      </c>
    </row>
    <row r="60" spans="1:13" ht="20.100000000000001" customHeight="1" x14ac:dyDescent="0.35">
      <c r="A60" s="30">
        <v>14</v>
      </c>
      <c r="B60" s="63" t="str">
        <f>เตรียมข้อมูล!C21&amp;เตรียมข้อมูล!D21&amp;" "&amp;เตรียมข้อมูล!E21</f>
        <v xml:space="preserve"> </v>
      </c>
      <c r="C60" s="30">
        <f>ภาคเรียนที่1!F54</f>
        <v>0</v>
      </c>
      <c r="D60" s="30">
        <f>ภาคเรียนที่1!G54</f>
        <v>0</v>
      </c>
      <c r="E60" s="30">
        <f t="shared" si="13"/>
        <v>0</v>
      </c>
      <c r="F60" s="96" t="str">
        <f t="shared" si="14"/>
        <v>-</v>
      </c>
      <c r="G60" s="30">
        <f>ภาคเรียนที่2!F54</f>
        <v>0</v>
      </c>
      <c r="H60" s="30">
        <f>ภาคเรียนที่2!G54</f>
        <v>0</v>
      </c>
      <c r="I60" s="30">
        <f t="shared" si="15"/>
        <v>0</v>
      </c>
      <c r="J60" s="96" t="str">
        <f t="shared" si="16"/>
        <v>-</v>
      </c>
      <c r="K60" s="30">
        <f t="shared" si="17"/>
        <v>0</v>
      </c>
      <c r="L60" s="96" t="str">
        <f t="shared" si="18"/>
        <v>-</v>
      </c>
      <c r="M60" s="30" t="b">
        <f t="shared" si="19"/>
        <v>0</v>
      </c>
    </row>
    <row r="61" spans="1:13" ht="20.100000000000001" customHeight="1" x14ac:dyDescent="0.35">
      <c r="A61" s="30">
        <v>15</v>
      </c>
      <c r="B61" s="63" t="str">
        <f>เตรียมข้อมูล!C22&amp;เตรียมข้อมูล!D22&amp;" "&amp;เตรียมข้อมูล!E22</f>
        <v xml:space="preserve"> </v>
      </c>
      <c r="C61" s="30">
        <f>ภาคเรียนที่1!F55</f>
        <v>0</v>
      </c>
      <c r="D61" s="30">
        <f>ภาคเรียนที่1!G55</f>
        <v>0</v>
      </c>
      <c r="E61" s="30">
        <f t="shared" si="13"/>
        <v>0</v>
      </c>
      <c r="F61" s="96" t="str">
        <f t="shared" si="14"/>
        <v>-</v>
      </c>
      <c r="G61" s="30">
        <f>ภาคเรียนที่2!F55</f>
        <v>0</v>
      </c>
      <c r="H61" s="30">
        <f>ภาคเรียนที่2!G55</f>
        <v>0</v>
      </c>
      <c r="I61" s="30">
        <f t="shared" si="15"/>
        <v>0</v>
      </c>
      <c r="J61" s="96" t="str">
        <f t="shared" si="16"/>
        <v>-</v>
      </c>
      <c r="K61" s="30">
        <f t="shared" si="17"/>
        <v>0</v>
      </c>
      <c r="L61" s="96" t="str">
        <f t="shared" si="18"/>
        <v>-</v>
      </c>
      <c r="M61" s="30" t="b">
        <f t="shared" si="19"/>
        <v>0</v>
      </c>
    </row>
    <row r="62" spans="1:13" ht="20.100000000000001" customHeight="1" x14ac:dyDescent="0.35">
      <c r="A62" s="30">
        <v>16</v>
      </c>
      <c r="B62" s="63" t="str">
        <f>เตรียมข้อมูล!C23&amp;เตรียมข้อมูล!D23&amp;" "&amp;เตรียมข้อมูล!E23</f>
        <v xml:space="preserve"> </v>
      </c>
      <c r="C62" s="30">
        <f>ภาคเรียนที่1!F56</f>
        <v>0</v>
      </c>
      <c r="D62" s="30">
        <f>ภาคเรียนที่1!G56</f>
        <v>0</v>
      </c>
      <c r="E62" s="30">
        <f t="shared" si="13"/>
        <v>0</v>
      </c>
      <c r="F62" s="96" t="str">
        <f t="shared" si="14"/>
        <v>-</v>
      </c>
      <c r="G62" s="30">
        <f>ภาคเรียนที่2!F56</f>
        <v>0</v>
      </c>
      <c r="H62" s="30">
        <f>ภาคเรียนที่2!G56</f>
        <v>0</v>
      </c>
      <c r="I62" s="30">
        <f t="shared" si="15"/>
        <v>0</v>
      </c>
      <c r="J62" s="96" t="str">
        <f t="shared" si="16"/>
        <v>-</v>
      </c>
      <c r="K62" s="30">
        <f t="shared" si="17"/>
        <v>0</v>
      </c>
      <c r="L62" s="96" t="str">
        <f t="shared" si="18"/>
        <v>-</v>
      </c>
      <c r="M62" s="30" t="b">
        <f t="shared" si="19"/>
        <v>0</v>
      </c>
    </row>
    <row r="63" spans="1:13" ht="20.100000000000001" customHeight="1" x14ac:dyDescent="0.35">
      <c r="A63" s="30">
        <v>17</v>
      </c>
      <c r="B63" s="63" t="str">
        <f>เตรียมข้อมูล!C24&amp;เตรียมข้อมูล!D24&amp;" "&amp;เตรียมข้อมูล!E24</f>
        <v xml:space="preserve"> </v>
      </c>
      <c r="C63" s="30">
        <f>ภาคเรียนที่1!F57</f>
        <v>0</v>
      </c>
      <c r="D63" s="30">
        <f>ภาคเรียนที่1!G57</f>
        <v>0</v>
      </c>
      <c r="E63" s="30">
        <f t="shared" si="13"/>
        <v>0</v>
      </c>
      <c r="F63" s="96" t="str">
        <f t="shared" si="14"/>
        <v>-</v>
      </c>
      <c r="G63" s="30">
        <f>ภาคเรียนที่2!F57</f>
        <v>0</v>
      </c>
      <c r="H63" s="30">
        <f>ภาคเรียนที่2!G57</f>
        <v>0</v>
      </c>
      <c r="I63" s="30">
        <f t="shared" si="15"/>
        <v>0</v>
      </c>
      <c r="J63" s="96" t="str">
        <f t="shared" si="16"/>
        <v>-</v>
      </c>
      <c r="K63" s="30">
        <f t="shared" si="17"/>
        <v>0</v>
      </c>
      <c r="L63" s="96" t="str">
        <f t="shared" si="18"/>
        <v>-</v>
      </c>
      <c r="M63" s="30" t="b">
        <f t="shared" si="19"/>
        <v>0</v>
      </c>
    </row>
    <row r="64" spans="1:13" ht="20.100000000000001" customHeight="1" x14ac:dyDescent="0.35">
      <c r="A64" s="30">
        <v>18</v>
      </c>
      <c r="B64" s="63" t="str">
        <f>เตรียมข้อมูล!C25&amp;เตรียมข้อมูล!D25&amp;" "&amp;เตรียมข้อมูล!E25</f>
        <v xml:space="preserve"> </v>
      </c>
      <c r="C64" s="30">
        <f>ภาคเรียนที่1!F58</f>
        <v>0</v>
      </c>
      <c r="D64" s="30">
        <f>ภาคเรียนที่1!G58</f>
        <v>0</v>
      </c>
      <c r="E64" s="30">
        <f t="shared" si="13"/>
        <v>0</v>
      </c>
      <c r="F64" s="96" t="str">
        <f t="shared" si="14"/>
        <v>-</v>
      </c>
      <c r="G64" s="30">
        <f>ภาคเรียนที่2!F58</f>
        <v>0</v>
      </c>
      <c r="H64" s="30">
        <f>ภาคเรียนที่2!G58</f>
        <v>0</v>
      </c>
      <c r="I64" s="30">
        <f t="shared" si="15"/>
        <v>0</v>
      </c>
      <c r="J64" s="96" t="str">
        <f t="shared" si="16"/>
        <v>-</v>
      </c>
      <c r="K64" s="30">
        <f t="shared" si="17"/>
        <v>0</v>
      </c>
      <c r="L64" s="96" t="str">
        <f t="shared" si="18"/>
        <v>-</v>
      </c>
      <c r="M64" s="30" t="b">
        <f t="shared" si="19"/>
        <v>0</v>
      </c>
    </row>
    <row r="65" spans="1:13" ht="20.100000000000001" customHeight="1" x14ac:dyDescent="0.35">
      <c r="A65" s="30">
        <v>19</v>
      </c>
      <c r="B65" s="63" t="str">
        <f>เตรียมข้อมูล!C26&amp;เตรียมข้อมูล!D26&amp;" "&amp;เตรียมข้อมูล!E26</f>
        <v xml:space="preserve"> </v>
      </c>
      <c r="C65" s="30">
        <f>ภาคเรียนที่1!F59</f>
        <v>0</v>
      </c>
      <c r="D65" s="30">
        <f>ภาคเรียนที่1!G59</f>
        <v>0</v>
      </c>
      <c r="E65" s="30">
        <f t="shared" si="13"/>
        <v>0</v>
      </c>
      <c r="F65" s="96" t="str">
        <f t="shared" si="14"/>
        <v>-</v>
      </c>
      <c r="G65" s="30">
        <f>ภาคเรียนที่2!F59</f>
        <v>0</v>
      </c>
      <c r="H65" s="30">
        <f>ภาคเรียนที่2!G59</f>
        <v>0</v>
      </c>
      <c r="I65" s="30">
        <f t="shared" si="15"/>
        <v>0</v>
      </c>
      <c r="J65" s="96" t="str">
        <f t="shared" si="16"/>
        <v>-</v>
      </c>
      <c r="K65" s="30">
        <f t="shared" si="17"/>
        <v>0</v>
      </c>
      <c r="L65" s="96" t="str">
        <f t="shared" si="18"/>
        <v>-</v>
      </c>
      <c r="M65" s="30" t="b">
        <f t="shared" si="19"/>
        <v>0</v>
      </c>
    </row>
    <row r="66" spans="1:13" ht="20.100000000000001" customHeight="1" x14ac:dyDescent="0.35">
      <c r="A66" s="30">
        <v>20</v>
      </c>
      <c r="B66" s="63" t="str">
        <f>เตรียมข้อมูล!C27&amp;เตรียมข้อมูล!D27&amp;" "&amp;เตรียมข้อมูล!E27</f>
        <v xml:space="preserve"> </v>
      </c>
      <c r="C66" s="30">
        <f>ภาคเรียนที่1!F60</f>
        <v>0</v>
      </c>
      <c r="D66" s="30">
        <f>ภาคเรียนที่1!G60</f>
        <v>0</v>
      </c>
      <c r="E66" s="30">
        <f t="shared" si="13"/>
        <v>0</v>
      </c>
      <c r="F66" s="96" t="str">
        <f t="shared" si="14"/>
        <v>-</v>
      </c>
      <c r="G66" s="30">
        <f>ภาคเรียนที่2!F60</f>
        <v>0</v>
      </c>
      <c r="H66" s="30">
        <f>ภาคเรียนที่2!G60</f>
        <v>0</v>
      </c>
      <c r="I66" s="30">
        <f t="shared" si="15"/>
        <v>0</v>
      </c>
      <c r="J66" s="96" t="str">
        <f t="shared" si="16"/>
        <v>-</v>
      </c>
      <c r="K66" s="30">
        <f t="shared" si="17"/>
        <v>0</v>
      </c>
      <c r="L66" s="96" t="str">
        <f t="shared" si="18"/>
        <v>-</v>
      </c>
      <c r="M66" s="30" t="b">
        <f t="shared" si="19"/>
        <v>0</v>
      </c>
    </row>
    <row r="67" spans="1:13" ht="20.100000000000001" customHeight="1" x14ac:dyDescent="0.35">
      <c r="A67" s="30">
        <v>21</v>
      </c>
      <c r="B67" s="63" t="str">
        <f>เตรียมข้อมูล!C28&amp;เตรียมข้อมูล!D28&amp;" "&amp;เตรียมข้อมูล!E28</f>
        <v xml:space="preserve"> </v>
      </c>
      <c r="C67" s="30">
        <f>ภาคเรียนที่1!F61</f>
        <v>0</v>
      </c>
      <c r="D67" s="30">
        <f>ภาคเรียนที่1!G61</f>
        <v>0</v>
      </c>
      <c r="E67" s="30">
        <f t="shared" si="13"/>
        <v>0</v>
      </c>
      <c r="F67" s="96" t="str">
        <f t="shared" si="14"/>
        <v>-</v>
      </c>
      <c r="G67" s="30">
        <f>ภาคเรียนที่2!F61</f>
        <v>0</v>
      </c>
      <c r="H67" s="30">
        <f>ภาคเรียนที่2!G61</f>
        <v>0</v>
      </c>
      <c r="I67" s="30">
        <f t="shared" si="15"/>
        <v>0</v>
      </c>
      <c r="J67" s="96" t="str">
        <f t="shared" si="16"/>
        <v>-</v>
      </c>
      <c r="K67" s="30">
        <f t="shared" si="17"/>
        <v>0</v>
      </c>
      <c r="L67" s="96" t="str">
        <f t="shared" si="18"/>
        <v>-</v>
      </c>
      <c r="M67" s="30" t="b">
        <f t="shared" si="19"/>
        <v>0</v>
      </c>
    </row>
    <row r="68" spans="1:13" ht="20.100000000000001" customHeight="1" x14ac:dyDescent="0.35">
      <c r="A68" s="30">
        <v>22</v>
      </c>
      <c r="B68" s="63" t="str">
        <f>เตรียมข้อมูล!C29&amp;เตรียมข้อมูล!D29&amp;" "&amp;เตรียมข้อมูล!E29</f>
        <v xml:space="preserve"> </v>
      </c>
      <c r="C68" s="30">
        <f>ภาคเรียนที่1!F62</f>
        <v>0</v>
      </c>
      <c r="D68" s="30">
        <f>ภาคเรียนที่1!G62</f>
        <v>0</v>
      </c>
      <c r="E68" s="30">
        <f t="shared" si="13"/>
        <v>0</v>
      </c>
      <c r="F68" s="96" t="str">
        <f t="shared" si="14"/>
        <v>-</v>
      </c>
      <c r="G68" s="30">
        <f>ภาคเรียนที่2!F62</f>
        <v>0</v>
      </c>
      <c r="H68" s="30">
        <f>ภาคเรียนที่2!G62</f>
        <v>0</v>
      </c>
      <c r="I68" s="30">
        <f t="shared" si="15"/>
        <v>0</v>
      </c>
      <c r="J68" s="96" t="str">
        <f t="shared" si="16"/>
        <v>-</v>
      </c>
      <c r="K68" s="30">
        <f t="shared" si="17"/>
        <v>0</v>
      </c>
      <c r="L68" s="96" t="str">
        <f t="shared" si="18"/>
        <v>-</v>
      </c>
      <c r="M68" s="30" t="b">
        <f t="shared" si="19"/>
        <v>0</v>
      </c>
    </row>
    <row r="69" spans="1:13" ht="20.100000000000001" customHeight="1" x14ac:dyDescent="0.35">
      <c r="A69" s="30">
        <v>23</v>
      </c>
      <c r="B69" s="63" t="str">
        <f>เตรียมข้อมูล!C30&amp;เตรียมข้อมูล!D30&amp;" "&amp;เตรียมข้อมูล!E30</f>
        <v xml:space="preserve"> </v>
      </c>
      <c r="C69" s="30">
        <f>ภาคเรียนที่1!F63</f>
        <v>0</v>
      </c>
      <c r="D69" s="30">
        <f>ภาคเรียนที่1!G63</f>
        <v>0</v>
      </c>
      <c r="E69" s="30">
        <f t="shared" si="13"/>
        <v>0</v>
      </c>
      <c r="F69" s="96" t="str">
        <f t="shared" si="14"/>
        <v>-</v>
      </c>
      <c r="G69" s="30">
        <f>ภาคเรียนที่2!F63</f>
        <v>0</v>
      </c>
      <c r="H69" s="30">
        <f>ภาคเรียนที่2!G63</f>
        <v>0</v>
      </c>
      <c r="I69" s="30">
        <f t="shared" si="15"/>
        <v>0</v>
      </c>
      <c r="J69" s="96" t="str">
        <f t="shared" si="16"/>
        <v>-</v>
      </c>
      <c r="K69" s="30">
        <f t="shared" si="17"/>
        <v>0</v>
      </c>
      <c r="L69" s="96" t="str">
        <f t="shared" si="18"/>
        <v>-</v>
      </c>
      <c r="M69" s="30" t="b">
        <f t="shared" si="19"/>
        <v>0</v>
      </c>
    </row>
    <row r="70" spans="1:13" ht="20.100000000000001" customHeight="1" x14ac:dyDescent="0.35">
      <c r="A70" s="30">
        <v>24</v>
      </c>
      <c r="B70" s="63" t="str">
        <f>เตรียมข้อมูล!C31&amp;เตรียมข้อมูล!D31&amp;" "&amp;เตรียมข้อมูล!E31</f>
        <v xml:space="preserve"> </v>
      </c>
      <c r="C70" s="30">
        <f>ภาคเรียนที่1!F64</f>
        <v>0</v>
      </c>
      <c r="D70" s="30">
        <f>ภาคเรียนที่1!G64</f>
        <v>0</v>
      </c>
      <c r="E70" s="30">
        <f t="shared" si="13"/>
        <v>0</v>
      </c>
      <c r="F70" s="96" t="str">
        <f t="shared" si="14"/>
        <v>-</v>
      </c>
      <c r="G70" s="30">
        <f>ภาคเรียนที่2!F64</f>
        <v>0</v>
      </c>
      <c r="H70" s="30">
        <f>ภาคเรียนที่2!G64</f>
        <v>0</v>
      </c>
      <c r="I70" s="30">
        <f t="shared" si="15"/>
        <v>0</v>
      </c>
      <c r="J70" s="96" t="str">
        <f t="shared" si="16"/>
        <v>-</v>
      </c>
      <c r="K70" s="30">
        <f t="shared" si="17"/>
        <v>0</v>
      </c>
      <c r="L70" s="96" t="str">
        <f t="shared" si="18"/>
        <v>-</v>
      </c>
      <c r="M70" s="30" t="b">
        <f t="shared" si="19"/>
        <v>0</v>
      </c>
    </row>
    <row r="71" spans="1:13" ht="20.100000000000001" customHeight="1" x14ac:dyDescent="0.35">
      <c r="A71" s="30">
        <v>25</v>
      </c>
      <c r="B71" s="63" t="str">
        <f>เตรียมข้อมูล!C32&amp;เตรียมข้อมูล!D32&amp;" "&amp;เตรียมข้อมูล!E32</f>
        <v xml:space="preserve"> </v>
      </c>
      <c r="C71" s="30">
        <f>ภาคเรียนที่1!F65</f>
        <v>0</v>
      </c>
      <c r="D71" s="30">
        <f>ภาคเรียนที่1!G65</f>
        <v>0</v>
      </c>
      <c r="E71" s="30">
        <f t="shared" si="13"/>
        <v>0</v>
      </c>
      <c r="F71" s="96" t="str">
        <f t="shared" si="14"/>
        <v>-</v>
      </c>
      <c r="G71" s="30">
        <f>ภาคเรียนที่2!F65</f>
        <v>0</v>
      </c>
      <c r="H71" s="30">
        <f>ภาคเรียนที่2!G65</f>
        <v>0</v>
      </c>
      <c r="I71" s="30">
        <f t="shared" si="15"/>
        <v>0</v>
      </c>
      <c r="J71" s="96" t="str">
        <f t="shared" si="16"/>
        <v>-</v>
      </c>
      <c r="K71" s="30">
        <f t="shared" si="17"/>
        <v>0</v>
      </c>
      <c r="L71" s="96" t="str">
        <f t="shared" si="18"/>
        <v>-</v>
      </c>
      <c r="M71" s="30" t="b">
        <f t="shared" si="19"/>
        <v>0</v>
      </c>
    </row>
    <row r="72" spans="1:13" ht="20.100000000000001" customHeight="1" x14ac:dyDescent="0.35">
      <c r="A72" s="140" t="s">
        <v>11</v>
      </c>
      <c r="B72" s="140"/>
      <c r="C72" s="30">
        <f>SUM(C47:C71)</f>
        <v>0</v>
      </c>
      <c r="D72" s="30">
        <f t="shared" ref="D72:G72" si="20">SUM(D47:D71)</f>
        <v>0</v>
      </c>
      <c r="E72" s="30">
        <f t="shared" si="20"/>
        <v>0</v>
      </c>
      <c r="F72" s="65"/>
      <c r="G72" s="30">
        <f t="shared" si="20"/>
        <v>0</v>
      </c>
      <c r="H72" s="30">
        <f t="shared" ref="H72" si="21">SUM(H47:H71)</f>
        <v>0</v>
      </c>
      <c r="I72" s="30">
        <f t="shared" ref="I72:K72" si="22">SUM(I47:I71)</f>
        <v>0</v>
      </c>
      <c r="J72" s="65"/>
      <c r="K72" s="30">
        <f t="shared" si="22"/>
        <v>0</v>
      </c>
      <c r="L72" s="65"/>
      <c r="M72" s="66"/>
    </row>
    <row r="73" spans="1:13" ht="20.100000000000001" customHeight="1" x14ac:dyDescent="0.35">
      <c r="A73" s="140" t="s">
        <v>22</v>
      </c>
      <c r="B73" s="140"/>
      <c r="C73" s="30" t="e">
        <f>C72/(C46*COUNTIF(C47:C71,"&gt;0"))*100</f>
        <v>#DIV/0!</v>
      </c>
      <c r="D73" s="30" t="e">
        <f t="shared" ref="D73:G73" si="23">D72/(D46*COUNTIF(D47:D71,"&gt;0"))*100</f>
        <v>#DIV/0!</v>
      </c>
      <c r="E73" s="30" t="e">
        <f t="shared" si="23"/>
        <v>#DIV/0!</v>
      </c>
      <c r="F73" s="65"/>
      <c r="G73" s="30" t="e">
        <f t="shared" si="23"/>
        <v>#DIV/0!</v>
      </c>
      <c r="H73" s="30" t="e">
        <f t="shared" ref="H73" si="24">H72/(H46*COUNTIF(H47:H71,"&gt;0"))*100</f>
        <v>#DIV/0!</v>
      </c>
      <c r="I73" s="30" t="e">
        <f t="shared" ref="I73:K73" si="25">I72/(I46*COUNTIF(I47:I71,"&gt;0"))*100</f>
        <v>#DIV/0!</v>
      </c>
      <c r="J73" s="65"/>
      <c r="K73" s="30" t="e">
        <f t="shared" si="25"/>
        <v>#DIV/0!</v>
      </c>
      <c r="L73" s="65"/>
      <c r="M73" s="66"/>
    </row>
    <row r="74" spans="1:13" ht="20.100000000000001" customHeight="1" x14ac:dyDescent="0.35">
      <c r="A74" s="67"/>
      <c r="B74" s="68"/>
      <c r="C74" s="67"/>
      <c r="D74" s="67"/>
      <c r="E74" s="67"/>
      <c r="F74" s="69"/>
      <c r="G74" s="70"/>
      <c r="H74" s="70"/>
      <c r="I74" s="67"/>
      <c r="J74" s="69"/>
      <c r="K74" s="67"/>
      <c r="L74" s="69"/>
      <c r="M74" s="67"/>
    </row>
    <row r="75" spans="1:13" ht="20.100000000000001" customHeight="1" x14ac:dyDescent="0.35">
      <c r="B75" s="131" t="s">
        <v>15</v>
      </c>
      <c r="C75" s="131"/>
      <c r="H75" s="137" t="s">
        <v>110</v>
      </c>
      <c r="I75" s="137"/>
      <c r="J75" s="137"/>
      <c r="K75" s="137"/>
      <c r="L75" s="137"/>
    </row>
    <row r="76" spans="1:13" ht="20.100000000000001" customHeight="1" x14ac:dyDescent="0.35">
      <c r="B76" s="137" t="str">
        <f>"("&amp;(ข้อมูลครูผู้สอน!$D$7)&amp;")"</f>
        <v>(ยังไม่ระบุ)</v>
      </c>
      <c r="C76" s="137"/>
      <c r="H76" s="137" t="str">
        <f>"("&amp;(เตรียมข้อมูล!$E$4)&amp;")"</f>
        <v>(นางประไพพรรณ วรนาม)</v>
      </c>
      <c r="I76" s="137"/>
      <c r="J76" s="137"/>
      <c r="K76" s="137"/>
      <c r="L76" s="137"/>
    </row>
    <row r="77" spans="1:13" ht="23.25" x14ac:dyDescent="0.35">
      <c r="A77" s="52"/>
      <c r="B77" s="53" t="s">
        <v>32</v>
      </c>
      <c r="C77" s="52"/>
      <c r="D77" s="52"/>
      <c r="E77" s="52"/>
      <c r="F77" s="54"/>
      <c r="G77" s="28"/>
      <c r="H77" s="28"/>
      <c r="I77" s="52"/>
      <c r="J77" s="54"/>
      <c r="L77" s="56" t="s">
        <v>37</v>
      </c>
      <c r="M77" s="52"/>
    </row>
    <row r="78" spans="1:13" ht="23.25" x14ac:dyDescent="0.35">
      <c r="A78" s="27"/>
      <c r="B78" s="53" t="str">
        <f>"โรงเรียน"&amp;เตรียมข้อมูล!$E$2</f>
        <v>โรงเรียนห้วยทรายวิทยา</v>
      </c>
      <c r="D78" s="27"/>
      <c r="E78" s="27"/>
      <c r="F78" s="57"/>
      <c r="G78" s="25"/>
      <c r="H78" s="27"/>
      <c r="I78" s="58"/>
      <c r="J78" s="57"/>
      <c r="K78" s="59"/>
      <c r="L78" s="60"/>
      <c r="M78" s="58"/>
    </row>
    <row r="79" spans="1:13" ht="23.25" x14ac:dyDescent="0.35">
      <c r="A79" s="27"/>
      <c r="B79" s="25" t="s">
        <v>33</v>
      </c>
      <c r="C79" s="27" t="str">
        <f>เตรียมข้อมูล!$E$1</f>
        <v>ยังไม่ระบุ</v>
      </c>
      <c r="D79" s="27"/>
      <c r="E79" s="27"/>
      <c r="F79" s="57"/>
      <c r="G79" s="25"/>
      <c r="H79" s="27"/>
      <c r="I79" s="58"/>
      <c r="J79" s="57"/>
      <c r="K79" s="59"/>
      <c r="L79" s="60"/>
      <c r="M79" s="58"/>
    </row>
    <row r="80" spans="1:13" ht="23.25" x14ac:dyDescent="0.35">
      <c r="A80" s="27"/>
      <c r="B80" s="25" t="s">
        <v>20</v>
      </c>
      <c r="C80" s="27" t="str">
        <f>""&amp;เตรียมข้อมูล!$E$6</f>
        <v>ยังไม่ระบุ</v>
      </c>
      <c r="D80" s="27"/>
      <c r="E80" s="27"/>
      <c r="F80" s="57"/>
      <c r="G80" s="25"/>
      <c r="H80" s="27"/>
      <c r="I80" s="58"/>
      <c r="J80" s="57"/>
      <c r="K80" s="59"/>
      <c r="L80" s="60"/>
      <c r="M80" s="58"/>
    </row>
    <row r="81" spans="1:13" ht="23.25" x14ac:dyDescent="0.35">
      <c r="A81" s="27"/>
      <c r="B81" s="25" t="s">
        <v>34</v>
      </c>
      <c r="C81" s="27" t="s">
        <v>42</v>
      </c>
      <c r="D81" s="27"/>
      <c r="E81" s="27"/>
      <c r="F81" s="57"/>
      <c r="G81" s="27"/>
      <c r="H81" s="27"/>
      <c r="I81" s="58"/>
      <c r="J81" s="57"/>
      <c r="K81" s="59"/>
      <c r="L81" s="60"/>
      <c r="M81" s="58"/>
    </row>
    <row r="82" spans="1:13" x14ac:dyDescent="0.35">
      <c r="A82" s="133" t="s">
        <v>0</v>
      </c>
      <c r="B82" s="133" t="s">
        <v>40</v>
      </c>
      <c r="C82" s="133" t="s">
        <v>24</v>
      </c>
      <c r="D82" s="133"/>
      <c r="E82" s="133"/>
      <c r="F82" s="138" t="s">
        <v>12</v>
      </c>
      <c r="G82" s="133" t="s">
        <v>28</v>
      </c>
      <c r="H82" s="133"/>
      <c r="I82" s="133"/>
      <c r="J82" s="138" t="s">
        <v>12</v>
      </c>
      <c r="K82" s="133" t="s">
        <v>29</v>
      </c>
      <c r="L82" s="133"/>
      <c r="M82" s="133"/>
    </row>
    <row r="83" spans="1:13" x14ac:dyDescent="0.35">
      <c r="A83" s="133"/>
      <c r="B83" s="133"/>
      <c r="C83" s="94" t="s">
        <v>26</v>
      </c>
      <c r="D83" s="94" t="s">
        <v>27</v>
      </c>
      <c r="E83" s="94" t="s">
        <v>11</v>
      </c>
      <c r="F83" s="138"/>
      <c r="G83" s="94" t="s">
        <v>26</v>
      </c>
      <c r="H83" s="94" t="s">
        <v>27</v>
      </c>
      <c r="I83" s="94" t="s">
        <v>11</v>
      </c>
      <c r="J83" s="138"/>
      <c r="K83" s="94" t="s">
        <v>30</v>
      </c>
      <c r="L83" s="138" t="s">
        <v>12</v>
      </c>
      <c r="M83" s="138" t="s">
        <v>31</v>
      </c>
    </row>
    <row r="84" spans="1:13" x14ac:dyDescent="0.35">
      <c r="A84" s="133"/>
      <c r="B84" s="133"/>
      <c r="C84" s="94">
        <v>70</v>
      </c>
      <c r="D84" s="94">
        <v>30</v>
      </c>
      <c r="E84" s="94">
        <v>100</v>
      </c>
      <c r="F84" s="138"/>
      <c r="G84" s="94">
        <v>70</v>
      </c>
      <c r="H84" s="94">
        <v>30</v>
      </c>
      <c r="I84" s="94">
        <v>100</v>
      </c>
      <c r="J84" s="138"/>
      <c r="K84" s="62">
        <v>200</v>
      </c>
      <c r="L84" s="138"/>
      <c r="M84" s="138"/>
    </row>
    <row r="85" spans="1:13" ht="20.100000000000001" customHeight="1" x14ac:dyDescent="0.35">
      <c r="A85" s="30">
        <v>1</v>
      </c>
      <c r="B85" s="63" t="str">
        <f>เตรียมข้อมูล!C8&amp;เตรียมข้อมูล!D8&amp;" "&amp;เตรียมข้อมูล!E8</f>
        <v xml:space="preserve"> </v>
      </c>
      <c r="C85" s="30">
        <f>ภาคเรียนที่1!F76</f>
        <v>0</v>
      </c>
      <c r="D85" s="30">
        <f>ภาคเรียนที่1!G76</f>
        <v>0</v>
      </c>
      <c r="E85" s="30">
        <f>SUM(C85,D85)</f>
        <v>0</v>
      </c>
      <c r="F85" s="96" t="str">
        <f>IF(E85&gt;=80,"4",IF(E85&gt;=75,"3.5",IF(E85&gt;=70,"3", IF(E85&gt;=65,"2.5", IF(E85&gt;=60,"2", IF(E85&gt;=55,"1.5", IF(E85&gt;=50,"1", IF(E85&lt;=49,"-"))))))))</f>
        <v>-</v>
      </c>
      <c r="G85" s="30">
        <f>ภาคเรียนที่2!F76</f>
        <v>0</v>
      </c>
      <c r="H85" s="30">
        <f>ภาคเรียนที่2!G76</f>
        <v>0</v>
      </c>
      <c r="I85" s="30">
        <f>SUM(G85,H85)</f>
        <v>0</v>
      </c>
      <c r="J85" s="96" t="str">
        <f>IF(I85&gt;=80,"4",IF(I85&gt;=75,"3.5",IF(I85&gt;=70,"3", IF(I85&gt;=65,"2.5", IF(I85&gt;=60,"2", IF(I85&gt;=55,"1.5", IF(I85&gt;=50,"1", IF(I85&lt;=49,"-"))))))))</f>
        <v>-</v>
      </c>
      <c r="K85" s="30">
        <f>SUM(E85,I85)</f>
        <v>0</v>
      </c>
      <c r="L85" s="96" t="str">
        <f>IF(K85&gt;=160,"4",IF(K85&gt;=150,"3.5",IF(K85&gt;=140,"3", IF(K85&gt;=130,"2.5", IF(K85&gt;=120,"2", IF(K85&gt;=110,"1.5", IF(K85&gt;=100,"1", IF(K85&lt;=80,"-"))))))))</f>
        <v>-</v>
      </c>
      <c r="M85" s="30" t="b">
        <f>IF(K85&gt;0,(RANK(K85,$K$85:$K$109,0)))</f>
        <v>0</v>
      </c>
    </row>
    <row r="86" spans="1:13" ht="20.100000000000001" customHeight="1" x14ac:dyDescent="0.35">
      <c r="A86" s="30">
        <v>2</v>
      </c>
      <c r="B86" s="63" t="str">
        <f>เตรียมข้อมูล!C9&amp;เตรียมข้อมูล!D9&amp;" "&amp;เตรียมข้อมูล!E9</f>
        <v xml:space="preserve"> </v>
      </c>
      <c r="C86" s="30">
        <f>ภาคเรียนที่1!F77</f>
        <v>0</v>
      </c>
      <c r="D86" s="30">
        <f>ภาคเรียนที่1!G77</f>
        <v>0</v>
      </c>
      <c r="E86" s="30">
        <f t="shared" ref="E86:E109" si="26">SUM(C86,D86)</f>
        <v>0</v>
      </c>
      <c r="F86" s="96" t="str">
        <f t="shared" ref="F86:F109" si="27">IF(E86&gt;=80,"4",IF(E86&gt;=75,"3.5",IF(E86&gt;=70,"3", IF(E86&gt;=65,"2.5", IF(E86&gt;=60,"2", IF(E86&gt;=55,"1.5", IF(E86&gt;=50,"1", IF(E86&lt;=49,"-"))))))))</f>
        <v>-</v>
      </c>
      <c r="G86" s="30">
        <f>ภาคเรียนที่2!F77</f>
        <v>0</v>
      </c>
      <c r="H86" s="30">
        <f>ภาคเรียนที่2!G77</f>
        <v>0</v>
      </c>
      <c r="I86" s="30">
        <f t="shared" ref="I86:I109" si="28">SUM(G86,H86)</f>
        <v>0</v>
      </c>
      <c r="J86" s="96" t="str">
        <f t="shared" ref="J86:J109" si="29">IF(I86&gt;=80,"4",IF(I86&gt;=75,"3.5",IF(I86&gt;=70,"3", IF(I86&gt;=65,"2.5", IF(I86&gt;=60,"2", IF(I86&gt;=55,"1.5", IF(I86&gt;=50,"1", IF(I86&lt;=49,"-"))))))))</f>
        <v>-</v>
      </c>
      <c r="K86" s="30">
        <f t="shared" ref="K86:K109" si="30">SUM(E86,I86)</f>
        <v>0</v>
      </c>
      <c r="L86" s="96" t="str">
        <f t="shared" ref="L86:L109" si="31">IF(K86&gt;=160,"4",IF(K86&gt;=150,"3.5",IF(K86&gt;=140,"3", IF(K86&gt;=130,"2.5", IF(K86&gt;=120,"2", IF(K86&gt;=110,"1.5", IF(K86&gt;=100,"1", IF(K86&lt;=80,"-"))))))))</f>
        <v>-</v>
      </c>
      <c r="M86" s="30" t="b">
        <f t="shared" ref="M86:M109" si="32">IF(K86&gt;0,(RANK(K86,$K$85:$K$109,0)))</f>
        <v>0</v>
      </c>
    </row>
    <row r="87" spans="1:13" ht="20.100000000000001" customHeight="1" x14ac:dyDescent="0.35">
      <c r="A87" s="30">
        <v>3</v>
      </c>
      <c r="B87" s="63" t="str">
        <f>เตรียมข้อมูล!C10&amp;เตรียมข้อมูล!D10&amp;" "&amp;เตรียมข้อมูล!E10</f>
        <v xml:space="preserve"> </v>
      </c>
      <c r="C87" s="30">
        <f>ภาคเรียนที่1!F78</f>
        <v>0</v>
      </c>
      <c r="D87" s="30">
        <f>ภาคเรียนที่1!G78</f>
        <v>0</v>
      </c>
      <c r="E87" s="30">
        <f t="shared" si="26"/>
        <v>0</v>
      </c>
      <c r="F87" s="96" t="str">
        <f t="shared" si="27"/>
        <v>-</v>
      </c>
      <c r="G87" s="30">
        <f>ภาคเรียนที่2!F78</f>
        <v>0</v>
      </c>
      <c r="H87" s="30">
        <f>ภาคเรียนที่2!G78</f>
        <v>0</v>
      </c>
      <c r="I87" s="30">
        <f t="shared" si="28"/>
        <v>0</v>
      </c>
      <c r="J87" s="96" t="str">
        <f t="shared" si="29"/>
        <v>-</v>
      </c>
      <c r="K87" s="30">
        <f t="shared" si="30"/>
        <v>0</v>
      </c>
      <c r="L87" s="96" t="str">
        <f t="shared" si="31"/>
        <v>-</v>
      </c>
      <c r="M87" s="30" t="b">
        <f t="shared" si="32"/>
        <v>0</v>
      </c>
    </row>
    <row r="88" spans="1:13" ht="20.100000000000001" customHeight="1" x14ac:dyDescent="0.35">
      <c r="A88" s="30">
        <v>4</v>
      </c>
      <c r="B88" s="63" t="str">
        <f>เตรียมข้อมูล!C11&amp;เตรียมข้อมูล!D11&amp;" "&amp;เตรียมข้อมูล!E11</f>
        <v xml:space="preserve"> </v>
      </c>
      <c r="C88" s="30">
        <f>ภาคเรียนที่1!F79</f>
        <v>0</v>
      </c>
      <c r="D88" s="30">
        <f>ภาคเรียนที่1!G79</f>
        <v>0</v>
      </c>
      <c r="E88" s="30">
        <f t="shared" si="26"/>
        <v>0</v>
      </c>
      <c r="F88" s="96" t="str">
        <f t="shared" si="27"/>
        <v>-</v>
      </c>
      <c r="G88" s="30">
        <f>ภาคเรียนที่2!F79</f>
        <v>0</v>
      </c>
      <c r="H88" s="30">
        <f>ภาคเรียนที่2!G79</f>
        <v>0</v>
      </c>
      <c r="I88" s="30">
        <f t="shared" si="28"/>
        <v>0</v>
      </c>
      <c r="J88" s="96" t="str">
        <f t="shared" si="29"/>
        <v>-</v>
      </c>
      <c r="K88" s="30">
        <f t="shared" si="30"/>
        <v>0</v>
      </c>
      <c r="L88" s="96" t="str">
        <f t="shared" si="31"/>
        <v>-</v>
      </c>
      <c r="M88" s="30" t="b">
        <f t="shared" si="32"/>
        <v>0</v>
      </c>
    </row>
    <row r="89" spans="1:13" ht="20.100000000000001" customHeight="1" x14ac:dyDescent="0.35">
      <c r="A89" s="30">
        <v>5</v>
      </c>
      <c r="B89" s="63" t="str">
        <f>เตรียมข้อมูล!C12&amp;เตรียมข้อมูล!D12&amp;" "&amp;เตรียมข้อมูล!E12</f>
        <v xml:space="preserve"> </v>
      </c>
      <c r="C89" s="30">
        <f>ภาคเรียนที่1!F80</f>
        <v>0</v>
      </c>
      <c r="D89" s="30">
        <f>ภาคเรียนที่1!G80</f>
        <v>0</v>
      </c>
      <c r="E89" s="30">
        <f t="shared" si="26"/>
        <v>0</v>
      </c>
      <c r="F89" s="96" t="str">
        <f t="shared" si="27"/>
        <v>-</v>
      </c>
      <c r="G89" s="30">
        <f>ภาคเรียนที่2!F80</f>
        <v>0</v>
      </c>
      <c r="H89" s="30">
        <f>ภาคเรียนที่2!G80</f>
        <v>0</v>
      </c>
      <c r="I89" s="30">
        <f t="shared" si="28"/>
        <v>0</v>
      </c>
      <c r="J89" s="96" t="str">
        <f t="shared" si="29"/>
        <v>-</v>
      </c>
      <c r="K89" s="30">
        <f t="shared" si="30"/>
        <v>0</v>
      </c>
      <c r="L89" s="96" t="str">
        <f t="shared" si="31"/>
        <v>-</v>
      </c>
      <c r="M89" s="30" t="b">
        <f t="shared" si="32"/>
        <v>0</v>
      </c>
    </row>
    <row r="90" spans="1:13" ht="20.100000000000001" customHeight="1" x14ac:dyDescent="0.35">
      <c r="A90" s="30">
        <v>6</v>
      </c>
      <c r="B90" s="63" t="str">
        <f>เตรียมข้อมูล!C13&amp;เตรียมข้อมูล!D13&amp;" "&amp;เตรียมข้อมูล!E13</f>
        <v xml:space="preserve"> </v>
      </c>
      <c r="C90" s="30">
        <f>ภาคเรียนที่1!F81</f>
        <v>0</v>
      </c>
      <c r="D90" s="30">
        <f>ภาคเรียนที่1!G81</f>
        <v>0</v>
      </c>
      <c r="E90" s="30">
        <f t="shared" si="26"/>
        <v>0</v>
      </c>
      <c r="F90" s="96" t="str">
        <f t="shared" si="27"/>
        <v>-</v>
      </c>
      <c r="G90" s="30">
        <f>ภาคเรียนที่2!F81</f>
        <v>0</v>
      </c>
      <c r="H90" s="30">
        <f>ภาคเรียนที่2!G81</f>
        <v>0</v>
      </c>
      <c r="I90" s="30">
        <f t="shared" si="28"/>
        <v>0</v>
      </c>
      <c r="J90" s="96" t="str">
        <f t="shared" si="29"/>
        <v>-</v>
      </c>
      <c r="K90" s="30">
        <f t="shared" si="30"/>
        <v>0</v>
      </c>
      <c r="L90" s="96" t="str">
        <f t="shared" si="31"/>
        <v>-</v>
      </c>
      <c r="M90" s="30" t="b">
        <f t="shared" si="32"/>
        <v>0</v>
      </c>
    </row>
    <row r="91" spans="1:13" ht="20.100000000000001" customHeight="1" x14ac:dyDescent="0.35">
      <c r="A91" s="30">
        <v>7</v>
      </c>
      <c r="B91" s="63" t="str">
        <f>เตรียมข้อมูล!C14&amp;เตรียมข้อมูล!D14&amp;" "&amp;เตรียมข้อมูล!E14</f>
        <v xml:space="preserve"> </v>
      </c>
      <c r="C91" s="30">
        <f>ภาคเรียนที่1!F82</f>
        <v>0</v>
      </c>
      <c r="D91" s="30">
        <f>ภาคเรียนที่1!G82</f>
        <v>0</v>
      </c>
      <c r="E91" s="30">
        <f t="shared" si="26"/>
        <v>0</v>
      </c>
      <c r="F91" s="96" t="str">
        <f t="shared" si="27"/>
        <v>-</v>
      </c>
      <c r="G91" s="30">
        <f>ภาคเรียนที่2!F82</f>
        <v>0</v>
      </c>
      <c r="H91" s="30">
        <f>ภาคเรียนที่2!G82</f>
        <v>0</v>
      </c>
      <c r="I91" s="30">
        <f t="shared" si="28"/>
        <v>0</v>
      </c>
      <c r="J91" s="96" t="str">
        <f t="shared" si="29"/>
        <v>-</v>
      </c>
      <c r="K91" s="30">
        <f t="shared" si="30"/>
        <v>0</v>
      </c>
      <c r="L91" s="96" t="str">
        <f t="shared" si="31"/>
        <v>-</v>
      </c>
      <c r="M91" s="30" t="b">
        <f t="shared" si="32"/>
        <v>0</v>
      </c>
    </row>
    <row r="92" spans="1:13" ht="20.100000000000001" customHeight="1" x14ac:dyDescent="0.35">
      <c r="A92" s="30">
        <v>8</v>
      </c>
      <c r="B92" s="63" t="str">
        <f>เตรียมข้อมูล!C15&amp;เตรียมข้อมูล!D15&amp;" "&amp;เตรียมข้อมูล!E15</f>
        <v xml:space="preserve"> </v>
      </c>
      <c r="C92" s="30">
        <f>ภาคเรียนที่1!F83</f>
        <v>0</v>
      </c>
      <c r="D92" s="30">
        <f>ภาคเรียนที่1!G83</f>
        <v>0</v>
      </c>
      <c r="E92" s="30">
        <f t="shared" si="26"/>
        <v>0</v>
      </c>
      <c r="F92" s="96" t="str">
        <f t="shared" si="27"/>
        <v>-</v>
      </c>
      <c r="G92" s="30">
        <f>ภาคเรียนที่2!F83</f>
        <v>0</v>
      </c>
      <c r="H92" s="30">
        <f>ภาคเรียนที่2!G83</f>
        <v>0</v>
      </c>
      <c r="I92" s="30">
        <f t="shared" si="28"/>
        <v>0</v>
      </c>
      <c r="J92" s="96" t="str">
        <f t="shared" si="29"/>
        <v>-</v>
      </c>
      <c r="K92" s="30">
        <f t="shared" si="30"/>
        <v>0</v>
      </c>
      <c r="L92" s="96" t="str">
        <f t="shared" si="31"/>
        <v>-</v>
      </c>
      <c r="M92" s="30" t="b">
        <f t="shared" si="32"/>
        <v>0</v>
      </c>
    </row>
    <row r="93" spans="1:13" ht="20.100000000000001" customHeight="1" x14ac:dyDescent="0.35">
      <c r="A93" s="30">
        <v>9</v>
      </c>
      <c r="B93" s="63" t="str">
        <f>เตรียมข้อมูล!C16&amp;เตรียมข้อมูล!D16&amp;" "&amp;เตรียมข้อมูล!E16</f>
        <v xml:space="preserve"> </v>
      </c>
      <c r="C93" s="30">
        <f>ภาคเรียนที่1!F84</f>
        <v>0</v>
      </c>
      <c r="D93" s="30">
        <f>ภาคเรียนที่1!G84</f>
        <v>0</v>
      </c>
      <c r="E93" s="30">
        <f t="shared" si="26"/>
        <v>0</v>
      </c>
      <c r="F93" s="96" t="str">
        <f t="shared" si="27"/>
        <v>-</v>
      </c>
      <c r="G93" s="30">
        <f>ภาคเรียนที่2!F84</f>
        <v>0</v>
      </c>
      <c r="H93" s="30">
        <f>ภาคเรียนที่2!G84</f>
        <v>0</v>
      </c>
      <c r="I93" s="30">
        <f t="shared" si="28"/>
        <v>0</v>
      </c>
      <c r="J93" s="96" t="str">
        <f t="shared" si="29"/>
        <v>-</v>
      </c>
      <c r="K93" s="30">
        <f t="shared" si="30"/>
        <v>0</v>
      </c>
      <c r="L93" s="96" t="str">
        <f t="shared" si="31"/>
        <v>-</v>
      </c>
      <c r="M93" s="30" t="b">
        <f t="shared" si="32"/>
        <v>0</v>
      </c>
    </row>
    <row r="94" spans="1:13" ht="20.100000000000001" customHeight="1" x14ac:dyDescent="0.35">
      <c r="A94" s="30">
        <v>10</v>
      </c>
      <c r="B94" s="63" t="str">
        <f>เตรียมข้อมูล!C17&amp;เตรียมข้อมูล!D17&amp;" "&amp;เตรียมข้อมูล!E17</f>
        <v xml:space="preserve"> </v>
      </c>
      <c r="C94" s="30">
        <f>ภาคเรียนที่1!F85</f>
        <v>0</v>
      </c>
      <c r="D94" s="30">
        <f>ภาคเรียนที่1!G85</f>
        <v>0</v>
      </c>
      <c r="E94" s="30">
        <f t="shared" si="26"/>
        <v>0</v>
      </c>
      <c r="F94" s="96" t="str">
        <f t="shared" si="27"/>
        <v>-</v>
      </c>
      <c r="G94" s="30">
        <f>ภาคเรียนที่2!F85</f>
        <v>0</v>
      </c>
      <c r="H94" s="30">
        <f>ภาคเรียนที่2!G85</f>
        <v>0</v>
      </c>
      <c r="I94" s="30">
        <f t="shared" si="28"/>
        <v>0</v>
      </c>
      <c r="J94" s="96" t="str">
        <f t="shared" si="29"/>
        <v>-</v>
      </c>
      <c r="K94" s="30">
        <f t="shared" si="30"/>
        <v>0</v>
      </c>
      <c r="L94" s="96" t="str">
        <f t="shared" si="31"/>
        <v>-</v>
      </c>
      <c r="M94" s="30" t="b">
        <f t="shared" si="32"/>
        <v>0</v>
      </c>
    </row>
    <row r="95" spans="1:13" ht="20.100000000000001" customHeight="1" x14ac:dyDescent="0.35">
      <c r="A95" s="30">
        <v>11</v>
      </c>
      <c r="B95" s="63" t="str">
        <f>เตรียมข้อมูล!C18&amp;เตรียมข้อมูล!D18&amp;" "&amp;เตรียมข้อมูล!E18</f>
        <v xml:space="preserve"> </v>
      </c>
      <c r="C95" s="30">
        <f>ภาคเรียนที่1!F86</f>
        <v>0</v>
      </c>
      <c r="D95" s="30">
        <f>ภาคเรียนที่1!G86</f>
        <v>0</v>
      </c>
      <c r="E95" s="30">
        <f t="shared" si="26"/>
        <v>0</v>
      </c>
      <c r="F95" s="96" t="str">
        <f t="shared" si="27"/>
        <v>-</v>
      </c>
      <c r="G95" s="30">
        <f>ภาคเรียนที่2!F86</f>
        <v>0</v>
      </c>
      <c r="H95" s="30">
        <f>ภาคเรียนที่2!G86</f>
        <v>0</v>
      </c>
      <c r="I95" s="30">
        <f t="shared" si="28"/>
        <v>0</v>
      </c>
      <c r="J95" s="96" t="str">
        <f t="shared" si="29"/>
        <v>-</v>
      </c>
      <c r="K95" s="30">
        <f t="shared" si="30"/>
        <v>0</v>
      </c>
      <c r="L95" s="96" t="str">
        <f t="shared" si="31"/>
        <v>-</v>
      </c>
      <c r="M95" s="30" t="b">
        <f t="shared" si="32"/>
        <v>0</v>
      </c>
    </row>
    <row r="96" spans="1:13" ht="20.100000000000001" customHeight="1" x14ac:dyDescent="0.35">
      <c r="A96" s="30">
        <v>12</v>
      </c>
      <c r="B96" s="63" t="str">
        <f>เตรียมข้อมูล!C19&amp;เตรียมข้อมูล!D19&amp;" "&amp;เตรียมข้อมูล!E19</f>
        <v xml:space="preserve"> </v>
      </c>
      <c r="C96" s="30">
        <f>ภาคเรียนที่1!F87</f>
        <v>0</v>
      </c>
      <c r="D96" s="30">
        <f>ภาคเรียนที่1!G87</f>
        <v>0</v>
      </c>
      <c r="E96" s="30">
        <f t="shared" si="26"/>
        <v>0</v>
      </c>
      <c r="F96" s="96" t="str">
        <f t="shared" si="27"/>
        <v>-</v>
      </c>
      <c r="G96" s="30">
        <f>ภาคเรียนที่2!F87</f>
        <v>0</v>
      </c>
      <c r="H96" s="30">
        <f>ภาคเรียนที่2!G87</f>
        <v>0</v>
      </c>
      <c r="I96" s="30">
        <f t="shared" si="28"/>
        <v>0</v>
      </c>
      <c r="J96" s="96" t="str">
        <f t="shared" si="29"/>
        <v>-</v>
      </c>
      <c r="K96" s="30">
        <f t="shared" si="30"/>
        <v>0</v>
      </c>
      <c r="L96" s="96" t="str">
        <f t="shared" si="31"/>
        <v>-</v>
      </c>
      <c r="M96" s="30" t="b">
        <f t="shared" si="32"/>
        <v>0</v>
      </c>
    </row>
    <row r="97" spans="1:13" ht="20.100000000000001" customHeight="1" x14ac:dyDescent="0.35">
      <c r="A97" s="30">
        <v>13</v>
      </c>
      <c r="B97" s="63" t="str">
        <f>เตรียมข้อมูล!C20&amp;เตรียมข้อมูล!D20&amp;" "&amp;เตรียมข้อมูล!E20</f>
        <v xml:space="preserve"> </v>
      </c>
      <c r="C97" s="30">
        <f>ภาคเรียนที่1!F88</f>
        <v>0</v>
      </c>
      <c r="D97" s="30">
        <f>ภาคเรียนที่1!G88</f>
        <v>0</v>
      </c>
      <c r="E97" s="30">
        <f t="shared" si="26"/>
        <v>0</v>
      </c>
      <c r="F97" s="96" t="str">
        <f t="shared" si="27"/>
        <v>-</v>
      </c>
      <c r="G97" s="30">
        <f>ภาคเรียนที่2!F88</f>
        <v>0</v>
      </c>
      <c r="H97" s="30">
        <f>ภาคเรียนที่2!G88</f>
        <v>0</v>
      </c>
      <c r="I97" s="30">
        <f t="shared" si="28"/>
        <v>0</v>
      </c>
      <c r="J97" s="96" t="str">
        <f t="shared" si="29"/>
        <v>-</v>
      </c>
      <c r="K97" s="30">
        <f t="shared" si="30"/>
        <v>0</v>
      </c>
      <c r="L97" s="96" t="str">
        <f t="shared" si="31"/>
        <v>-</v>
      </c>
      <c r="M97" s="30" t="b">
        <f t="shared" si="32"/>
        <v>0</v>
      </c>
    </row>
    <row r="98" spans="1:13" ht="20.100000000000001" customHeight="1" x14ac:dyDescent="0.35">
      <c r="A98" s="30">
        <v>14</v>
      </c>
      <c r="B98" s="63" t="str">
        <f>เตรียมข้อมูล!C21&amp;เตรียมข้อมูล!D21&amp;" "&amp;เตรียมข้อมูล!E21</f>
        <v xml:space="preserve"> </v>
      </c>
      <c r="C98" s="30">
        <f>ภาคเรียนที่1!F89</f>
        <v>0</v>
      </c>
      <c r="D98" s="30">
        <f>ภาคเรียนที่1!G89</f>
        <v>0</v>
      </c>
      <c r="E98" s="30">
        <f t="shared" si="26"/>
        <v>0</v>
      </c>
      <c r="F98" s="96" t="str">
        <f t="shared" si="27"/>
        <v>-</v>
      </c>
      <c r="G98" s="30">
        <f>ภาคเรียนที่2!F89</f>
        <v>0</v>
      </c>
      <c r="H98" s="30">
        <f>ภาคเรียนที่2!G89</f>
        <v>0</v>
      </c>
      <c r="I98" s="30">
        <f t="shared" si="28"/>
        <v>0</v>
      </c>
      <c r="J98" s="96" t="str">
        <f t="shared" si="29"/>
        <v>-</v>
      </c>
      <c r="K98" s="30">
        <f t="shared" si="30"/>
        <v>0</v>
      </c>
      <c r="L98" s="96" t="str">
        <f t="shared" si="31"/>
        <v>-</v>
      </c>
      <c r="M98" s="30" t="b">
        <f t="shared" si="32"/>
        <v>0</v>
      </c>
    </row>
    <row r="99" spans="1:13" ht="20.100000000000001" customHeight="1" x14ac:dyDescent="0.35">
      <c r="A99" s="30">
        <v>15</v>
      </c>
      <c r="B99" s="63" t="str">
        <f>เตรียมข้อมูล!C22&amp;เตรียมข้อมูล!D22&amp;" "&amp;เตรียมข้อมูล!E22</f>
        <v xml:space="preserve"> </v>
      </c>
      <c r="C99" s="30">
        <f>ภาคเรียนที่1!F90</f>
        <v>0</v>
      </c>
      <c r="D99" s="30">
        <f>ภาคเรียนที่1!G90</f>
        <v>0</v>
      </c>
      <c r="E99" s="30">
        <f t="shared" si="26"/>
        <v>0</v>
      </c>
      <c r="F99" s="96" t="str">
        <f t="shared" si="27"/>
        <v>-</v>
      </c>
      <c r="G99" s="30">
        <f>ภาคเรียนที่2!F90</f>
        <v>0</v>
      </c>
      <c r="H99" s="30">
        <f>ภาคเรียนที่2!G90</f>
        <v>0</v>
      </c>
      <c r="I99" s="30">
        <f t="shared" si="28"/>
        <v>0</v>
      </c>
      <c r="J99" s="96" t="str">
        <f t="shared" si="29"/>
        <v>-</v>
      </c>
      <c r="K99" s="30">
        <f t="shared" si="30"/>
        <v>0</v>
      </c>
      <c r="L99" s="96" t="str">
        <f t="shared" si="31"/>
        <v>-</v>
      </c>
      <c r="M99" s="30" t="b">
        <f t="shared" si="32"/>
        <v>0</v>
      </c>
    </row>
    <row r="100" spans="1:13" ht="20.100000000000001" customHeight="1" x14ac:dyDescent="0.35">
      <c r="A100" s="30">
        <v>16</v>
      </c>
      <c r="B100" s="63" t="str">
        <f>เตรียมข้อมูล!C23&amp;เตรียมข้อมูล!D23&amp;" "&amp;เตรียมข้อมูล!E23</f>
        <v xml:space="preserve"> </v>
      </c>
      <c r="C100" s="30">
        <f>ภาคเรียนที่1!F91</f>
        <v>0</v>
      </c>
      <c r="D100" s="30">
        <f>ภาคเรียนที่1!G91</f>
        <v>0</v>
      </c>
      <c r="E100" s="30">
        <f t="shared" si="26"/>
        <v>0</v>
      </c>
      <c r="F100" s="96" t="str">
        <f t="shared" si="27"/>
        <v>-</v>
      </c>
      <c r="G100" s="30">
        <f>ภาคเรียนที่2!F91</f>
        <v>0</v>
      </c>
      <c r="H100" s="30">
        <f>ภาคเรียนที่2!G91</f>
        <v>0</v>
      </c>
      <c r="I100" s="30">
        <f t="shared" si="28"/>
        <v>0</v>
      </c>
      <c r="J100" s="96" t="str">
        <f t="shared" si="29"/>
        <v>-</v>
      </c>
      <c r="K100" s="30">
        <f t="shared" si="30"/>
        <v>0</v>
      </c>
      <c r="L100" s="96" t="str">
        <f t="shared" si="31"/>
        <v>-</v>
      </c>
      <c r="M100" s="30" t="b">
        <f t="shared" si="32"/>
        <v>0</v>
      </c>
    </row>
    <row r="101" spans="1:13" ht="20.100000000000001" customHeight="1" x14ac:dyDescent="0.35">
      <c r="A101" s="30">
        <v>17</v>
      </c>
      <c r="B101" s="63" t="str">
        <f>เตรียมข้อมูล!C24&amp;เตรียมข้อมูล!D24&amp;" "&amp;เตรียมข้อมูล!E24</f>
        <v xml:space="preserve"> </v>
      </c>
      <c r="C101" s="30">
        <f>ภาคเรียนที่1!F92</f>
        <v>0</v>
      </c>
      <c r="D101" s="30">
        <f>ภาคเรียนที่1!G92</f>
        <v>0</v>
      </c>
      <c r="E101" s="30">
        <f t="shared" si="26"/>
        <v>0</v>
      </c>
      <c r="F101" s="96" t="str">
        <f t="shared" si="27"/>
        <v>-</v>
      </c>
      <c r="G101" s="30">
        <f>ภาคเรียนที่2!F92</f>
        <v>0</v>
      </c>
      <c r="H101" s="30">
        <f>ภาคเรียนที่2!G92</f>
        <v>0</v>
      </c>
      <c r="I101" s="30">
        <f t="shared" si="28"/>
        <v>0</v>
      </c>
      <c r="J101" s="96" t="str">
        <f t="shared" si="29"/>
        <v>-</v>
      </c>
      <c r="K101" s="30">
        <f t="shared" si="30"/>
        <v>0</v>
      </c>
      <c r="L101" s="96" t="str">
        <f t="shared" si="31"/>
        <v>-</v>
      </c>
      <c r="M101" s="30" t="b">
        <f t="shared" si="32"/>
        <v>0</v>
      </c>
    </row>
    <row r="102" spans="1:13" ht="20.100000000000001" customHeight="1" x14ac:dyDescent="0.35">
      <c r="A102" s="30">
        <v>18</v>
      </c>
      <c r="B102" s="63" t="str">
        <f>เตรียมข้อมูล!C25&amp;เตรียมข้อมูล!D25&amp;" "&amp;เตรียมข้อมูล!E25</f>
        <v xml:space="preserve"> </v>
      </c>
      <c r="C102" s="30">
        <f>ภาคเรียนที่1!F93</f>
        <v>0</v>
      </c>
      <c r="D102" s="30">
        <f>ภาคเรียนที่1!G93</f>
        <v>0</v>
      </c>
      <c r="E102" s="30">
        <f t="shared" si="26"/>
        <v>0</v>
      </c>
      <c r="F102" s="96" t="str">
        <f t="shared" si="27"/>
        <v>-</v>
      </c>
      <c r="G102" s="30">
        <f>ภาคเรียนที่2!F93</f>
        <v>0</v>
      </c>
      <c r="H102" s="30">
        <f>ภาคเรียนที่2!G93</f>
        <v>0</v>
      </c>
      <c r="I102" s="30">
        <f t="shared" si="28"/>
        <v>0</v>
      </c>
      <c r="J102" s="96" t="str">
        <f t="shared" si="29"/>
        <v>-</v>
      </c>
      <c r="K102" s="30">
        <f t="shared" si="30"/>
        <v>0</v>
      </c>
      <c r="L102" s="96" t="str">
        <f t="shared" si="31"/>
        <v>-</v>
      </c>
      <c r="M102" s="30" t="b">
        <f t="shared" si="32"/>
        <v>0</v>
      </c>
    </row>
    <row r="103" spans="1:13" ht="20.100000000000001" customHeight="1" x14ac:dyDescent="0.35">
      <c r="A103" s="30">
        <v>19</v>
      </c>
      <c r="B103" s="63" t="str">
        <f>เตรียมข้อมูล!C26&amp;เตรียมข้อมูล!D26&amp;" "&amp;เตรียมข้อมูล!E26</f>
        <v xml:space="preserve"> </v>
      </c>
      <c r="C103" s="30">
        <f>ภาคเรียนที่1!F94</f>
        <v>0</v>
      </c>
      <c r="D103" s="30">
        <f>ภาคเรียนที่1!G94</f>
        <v>0</v>
      </c>
      <c r="E103" s="30">
        <f t="shared" si="26"/>
        <v>0</v>
      </c>
      <c r="F103" s="96" t="str">
        <f t="shared" si="27"/>
        <v>-</v>
      </c>
      <c r="G103" s="30">
        <f>ภาคเรียนที่2!F94</f>
        <v>0</v>
      </c>
      <c r="H103" s="30">
        <f>ภาคเรียนที่2!G94</f>
        <v>0</v>
      </c>
      <c r="I103" s="30">
        <f t="shared" si="28"/>
        <v>0</v>
      </c>
      <c r="J103" s="96" t="str">
        <f t="shared" si="29"/>
        <v>-</v>
      </c>
      <c r="K103" s="30">
        <f t="shared" si="30"/>
        <v>0</v>
      </c>
      <c r="L103" s="96" t="str">
        <f t="shared" si="31"/>
        <v>-</v>
      </c>
      <c r="M103" s="30" t="b">
        <f t="shared" si="32"/>
        <v>0</v>
      </c>
    </row>
    <row r="104" spans="1:13" ht="20.100000000000001" customHeight="1" x14ac:dyDescent="0.35">
      <c r="A104" s="30">
        <v>20</v>
      </c>
      <c r="B104" s="63" t="str">
        <f>เตรียมข้อมูล!C27&amp;เตรียมข้อมูล!D27&amp;" "&amp;เตรียมข้อมูล!E27</f>
        <v xml:space="preserve"> </v>
      </c>
      <c r="C104" s="30">
        <f>ภาคเรียนที่1!F95</f>
        <v>0</v>
      </c>
      <c r="D104" s="30">
        <f>ภาคเรียนที่1!G95</f>
        <v>0</v>
      </c>
      <c r="E104" s="30">
        <f t="shared" si="26"/>
        <v>0</v>
      </c>
      <c r="F104" s="96" t="str">
        <f t="shared" si="27"/>
        <v>-</v>
      </c>
      <c r="G104" s="30">
        <f>ภาคเรียนที่2!F95</f>
        <v>0</v>
      </c>
      <c r="H104" s="30">
        <f>ภาคเรียนที่2!G95</f>
        <v>0</v>
      </c>
      <c r="I104" s="30">
        <f t="shared" si="28"/>
        <v>0</v>
      </c>
      <c r="J104" s="96" t="str">
        <f t="shared" si="29"/>
        <v>-</v>
      </c>
      <c r="K104" s="30">
        <f t="shared" si="30"/>
        <v>0</v>
      </c>
      <c r="L104" s="96" t="str">
        <f t="shared" si="31"/>
        <v>-</v>
      </c>
      <c r="M104" s="30" t="b">
        <f t="shared" si="32"/>
        <v>0</v>
      </c>
    </row>
    <row r="105" spans="1:13" ht="20.100000000000001" customHeight="1" x14ac:dyDescent="0.35">
      <c r="A105" s="30">
        <v>21</v>
      </c>
      <c r="B105" s="63" t="str">
        <f>เตรียมข้อมูล!C28&amp;เตรียมข้อมูล!D28&amp;" "&amp;เตรียมข้อมูล!E28</f>
        <v xml:space="preserve"> </v>
      </c>
      <c r="C105" s="30">
        <f>ภาคเรียนที่1!F96</f>
        <v>0</v>
      </c>
      <c r="D105" s="30">
        <f>ภาคเรียนที่1!G96</f>
        <v>0</v>
      </c>
      <c r="E105" s="30">
        <f t="shared" si="26"/>
        <v>0</v>
      </c>
      <c r="F105" s="96" t="str">
        <f t="shared" si="27"/>
        <v>-</v>
      </c>
      <c r="G105" s="30">
        <f>ภาคเรียนที่2!F96</f>
        <v>0</v>
      </c>
      <c r="H105" s="30">
        <f>ภาคเรียนที่2!G96</f>
        <v>0</v>
      </c>
      <c r="I105" s="30">
        <f t="shared" si="28"/>
        <v>0</v>
      </c>
      <c r="J105" s="96" t="str">
        <f t="shared" si="29"/>
        <v>-</v>
      </c>
      <c r="K105" s="30">
        <f t="shared" si="30"/>
        <v>0</v>
      </c>
      <c r="L105" s="96" t="str">
        <f t="shared" si="31"/>
        <v>-</v>
      </c>
      <c r="M105" s="30" t="b">
        <f t="shared" si="32"/>
        <v>0</v>
      </c>
    </row>
    <row r="106" spans="1:13" ht="20.100000000000001" customHeight="1" x14ac:dyDescent="0.35">
      <c r="A106" s="30">
        <v>22</v>
      </c>
      <c r="B106" s="63" t="str">
        <f>เตรียมข้อมูล!C29&amp;เตรียมข้อมูล!D29&amp;" "&amp;เตรียมข้อมูล!E29</f>
        <v xml:space="preserve"> </v>
      </c>
      <c r="C106" s="30">
        <f>ภาคเรียนที่1!F97</f>
        <v>0</v>
      </c>
      <c r="D106" s="30">
        <f>ภาคเรียนที่1!G97</f>
        <v>0</v>
      </c>
      <c r="E106" s="30">
        <f t="shared" si="26"/>
        <v>0</v>
      </c>
      <c r="F106" s="96" t="str">
        <f t="shared" si="27"/>
        <v>-</v>
      </c>
      <c r="G106" s="30">
        <f>ภาคเรียนที่2!F97</f>
        <v>0</v>
      </c>
      <c r="H106" s="30">
        <f>ภาคเรียนที่2!G97</f>
        <v>0</v>
      </c>
      <c r="I106" s="30">
        <f t="shared" si="28"/>
        <v>0</v>
      </c>
      <c r="J106" s="96" t="str">
        <f t="shared" si="29"/>
        <v>-</v>
      </c>
      <c r="K106" s="30">
        <f t="shared" si="30"/>
        <v>0</v>
      </c>
      <c r="L106" s="96" t="str">
        <f t="shared" si="31"/>
        <v>-</v>
      </c>
      <c r="M106" s="30" t="b">
        <f t="shared" si="32"/>
        <v>0</v>
      </c>
    </row>
    <row r="107" spans="1:13" ht="20.100000000000001" customHeight="1" x14ac:dyDescent="0.35">
      <c r="A107" s="30">
        <v>23</v>
      </c>
      <c r="B107" s="63" t="str">
        <f>เตรียมข้อมูล!C30&amp;เตรียมข้อมูล!D30&amp;" "&amp;เตรียมข้อมูล!E30</f>
        <v xml:space="preserve"> </v>
      </c>
      <c r="C107" s="30">
        <f>ภาคเรียนที่1!F98</f>
        <v>0</v>
      </c>
      <c r="D107" s="30">
        <f>ภาคเรียนที่1!G98</f>
        <v>0</v>
      </c>
      <c r="E107" s="30">
        <f t="shared" si="26"/>
        <v>0</v>
      </c>
      <c r="F107" s="96" t="str">
        <f t="shared" si="27"/>
        <v>-</v>
      </c>
      <c r="G107" s="30">
        <f>ภาคเรียนที่2!F98</f>
        <v>0</v>
      </c>
      <c r="H107" s="30">
        <f>ภาคเรียนที่2!G98</f>
        <v>0</v>
      </c>
      <c r="I107" s="30">
        <f t="shared" si="28"/>
        <v>0</v>
      </c>
      <c r="J107" s="96" t="str">
        <f t="shared" si="29"/>
        <v>-</v>
      </c>
      <c r="K107" s="30">
        <f t="shared" si="30"/>
        <v>0</v>
      </c>
      <c r="L107" s="96" t="str">
        <f t="shared" si="31"/>
        <v>-</v>
      </c>
      <c r="M107" s="30" t="b">
        <f t="shared" si="32"/>
        <v>0</v>
      </c>
    </row>
    <row r="108" spans="1:13" ht="20.100000000000001" customHeight="1" x14ac:dyDescent="0.35">
      <c r="A108" s="30">
        <v>24</v>
      </c>
      <c r="B108" s="63" t="str">
        <f>เตรียมข้อมูล!C31&amp;เตรียมข้อมูล!D31&amp;" "&amp;เตรียมข้อมูล!E31</f>
        <v xml:space="preserve"> </v>
      </c>
      <c r="C108" s="30">
        <f>ภาคเรียนที่1!F99</f>
        <v>0</v>
      </c>
      <c r="D108" s="30">
        <f>ภาคเรียนที่1!G99</f>
        <v>0</v>
      </c>
      <c r="E108" s="30">
        <f t="shared" si="26"/>
        <v>0</v>
      </c>
      <c r="F108" s="96" t="str">
        <f t="shared" si="27"/>
        <v>-</v>
      </c>
      <c r="G108" s="30">
        <f>ภาคเรียนที่2!F99</f>
        <v>0</v>
      </c>
      <c r="H108" s="30">
        <f>ภาคเรียนที่2!G99</f>
        <v>0</v>
      </c>
      <c r="I108" s="30">
        <f t="shared" si="28"/>
        <v>0</v>
      </c>
      <c r="J108" s="96" t="str">
        <f t="shared" si="29"/>
        <v>-</v>
      </c>
      <c r="K108" s="30">
        <f t="shared" si="30"/>
        <v>0</v>
      </c>
      <c r="L108" s="96" t="str">
        <f t="shared" si="31"/>
        <v>-</v>
      </c>
      <c r="M108" s="30" t="b">
        <f t="shared" si="32"/>
        <v>0</v>
      </c>
    </row>
    <row r="109" spans="1:13" ht="20.100000000000001" customHeight="1" x14ac:dyDescent="0.35">
      <c r="A109" s="30">
        <v>25</v>
      </c>
      <c r="B109" s="63" t="str">
        <f>เตรียมข้อมูล!C32&amp;เตรียมข้อมูล!D32&amp;" "&amp;เตรียมข้อมูล!E32</f>
        <v xml:space="preserve"> </v>
      </c>
      <c r="C109" s="30">
        <f>ภาคเรียนที่1!F100</f>
        <v>0</v>
      </c>
      <c r="D109" s="30">
        <f>ภาคเรียนที่1!G100</f>
        <v>0</v>
      </c>
      <c r="E109" s="30">
        <f t="shared" si="26"/>
        <v>0</v>
      </c>
      <c r="F109" s="96" t="str">
        <f t="shared" si="27"/>
        <v>-</v>
      </c>
      <c r="G109" s="30">
        <f>ภาคเรียนที่2!F100</f>
        <v>0</v>
      </c>
      <c r="H109" s="30">
        <f>ภาคเรียนที่2!G100</f>
        <v>0</v>
      </c>
      <c r="I109" s="30">
        <f t="shared" si="28"/>
        <v>0</v>
      </c>
      <c r="J109" s="96" t="str">
        <f t="shared" si="29"/>
        <v>-</v>
      </c>
      <c r="K109" s="30">
        <f t="shared" si="30"/>
        <v>0</v>
      </c>
      <c r="L109" s="96" t="str">
        <f t="shared" si="31"/>
        <v>-</v>
      </c>
      <c r="M109" s="30" t="b">
        <f t="shared" si="32"/>
        <v>0</v>
      </c>
    </row>
    <row r="110" spans="1:13" ht="20.100000000000001" customHeight="1" x14ac:dyDescent="0.35">
      <c r="A110" s="140" t="s">
        <v>11</v>
      </c>
      <c r="B110" s="140"/>
      <c r="C110" s="30">
        <f>SUM(C85:C109)</f>
        <v>0</v>
      </c>
      <c r="D110" s="30">
        <f t="shared" ref="D110:G110" si="33">SUM(D85:D109)</f>
        <v>0</v>
      </c>
      <c r="E110" s="30">
        <f t="shared" si="33"/>
        <v>0</v>
      </c>
      <c r="F110" s="65"/>
      <c r="G110" s="30">
        <f t="shared" si="33"/>
        <v>0</v>
      </c>
      <c r="H110" s="30">
        <f t="shared" ref="H110" si="34">SUM(H85:H109)</f>
        <v>0</v>
      </c>
      <c r="I110" s="30">
        <f t="shared" ref="I110:K110" si="35">SUM(I85:I109)</f>
        <v>0</v>
      </c>
      <c r="J110" s="65"/>
      <c r="K110" s="30">
        <f t="shared" si="35"/>
        <v>0</v>
      </c>
      <c r="L110" s="65"/>
      <c r="M110" s="66"/>
    </row>
    <row r="111" spans="1:13" ht="20.100000000000001" customHeight="1" x14ac:dyDescent="0.35">
      <c r="A111" s="140" t="s">
        <v>22</v>
      </c>
      <c r="B111" s="140"/>
      <c r="C111" s="30" t="e">
        <f>C110/(C84*COUNTIF(C85:C109,"&gt;0"))*100</f>
        <v>#DIV/0!</v>
      </c>
      <c r="D111" s="30" t="e">
        <f t="shared" ref="D111:G111" si="36">D110/(D84*COUNTIF(D85:D109,"&gt;0"))*100</f>
        <v>#DIV/0!</v>
      </c>
      <c r="E111" s="30" t="e">
        <f t="shared" si="36"/>
        <v>#DIV/0!</v>
      </c>
      <c r="F111" s="65"/>
      <c r="G111" s="30" t="e">
        <f t="shared" si="36"/>
        <v>#DIV/0!</v>
      </c>
      <c r="H111" s="30" t="e">
        <f t="shared" ref="H111" si="37">H110/(H84*COUNTIF(H85:H109,"&gt;0"))*100</f>
        <v>#DIV/0!</v>
      </c>
      <c r="I111" s="30" t="e">
        <f t="shared" ref="I111:K111" si="38">I110/(I84*COUNTIF(I85:I109,"&gt;0"))*100</f>
        <v>#DIV/0!</v>
      </c>
      <c r="J111" s="65"/>
      <c r="K111" s="30" t="e">
        <f t="shared" si="38"/>
        <v>#DIV/0!</v>
      </c>
      <c r="L111" s="65"/>
      <c r="M111" s="66"/>
    </row>
    <row r="112" spans="1:13" ht="20.100000000000001" customHeight="1" x14ac:dyDescent="0.35">
      <c r="A112" s="67"/>
      <c r="B112" s="68"/>
      <c r="C112" s="67"/>
      <c r="D112" s="67"/>
      <c r="E112" s="67"/>
      <c r="F112" s="69"/>
      <c r="G112" s="70"/>
      <c r="H112" s="70"/>
      <c r="I112" s="67"/>
      <c r="J112" s="69"/>
      <c r="K112" s="67"/>
      <c r="L112" s="69"/>
      <c r="M112" s="67"/>
    </row>
    <row r="113" spans="1:13" ht="20.100000000000001" customHeight="1" x14ac:dyDescent="0.35">
      <c r="B113" s="131" t="s">
        <v>15</v>
      </c>
      <c r="C113" s="131"/>
      <c r="H113" s="137" t="s">
        <v>110</v>
      </c>
      <c r="I113" s="137"/>
      <c r="J113" s="137"/>
      <c r="K113" s="137"/>
      <c r="L113" s="137"/>
    </row>
    <row r="114" spans="1:13" ht="20.100000000000001" customHeight="1" x14ac:dyDescent="0.35">
      <c r="B114" s="137" t="str">
        <f>"("&amp;(ข้อมูลครูผู้สอน!$D$8)&amp;")"</f>
        <v>(ยังไม่ระบุ)</v>
      </c>
      <c r="C114" s="137"/>
      <c r="H114" s="137" t="str">
        <f>"("&amp;(เตรียมข้อมูล!$E$4)&amp;")"</f>
        <v>(นางประไพพรรณ วรนาม)</v>
      </c>
      <c r="I114" s="137"/>
      <c r="J114" s="137"/>
      <c r="K114" s="137"/>
      <c r="L114" s="137"/>
    </row>
    <row r="115" spans="1:13" ht="23.25" x14ac:dyDescent="0.35">
      <c r="A115" s="52"/>
      <c r="B115" s="53" t="s">
        <v>32</v>
      </c>
      <c r="C115" s="52"/>
      <c r="D115" s="52"/>
      <c r="E115" s="52"/>
      <c r="F115" s="54"/>
      <c r="G115" s="28"/>
      <c r="H115" s="28"/>
      <c r="I115" s="52"/>
      <c r="J115" s="54"/>
      <c r="L115" s="56" t="s">
        <v>37</v>
      </c>
      <c r="M115" s="52"/>
    </row>
    <row r="116" spans="1:13" ht="23.25" x14ac:dyDescent="0.35">
      <c r="A116" s="27"/>
      <c r="B116" s="53" t="str">
        <f>"โรงเรียน"&amp;เตรียมข้อมูล!$E$2</f>
        <v>โรงเรียนห้วยทรายวิทยา</v>
      </c>
      <c r="C116" s="64"/>
      <c r="D116" s="27"/>
      <c r="E116" s="27"/>
      <c r="F116" s="57"/>
      <c r="G116" s="25"/>
      <c r="H116" s="27"/>
      <c r="I116" s="58"/>
      <c r="J116" s="57"/>
      <c r="K116" s="59"/>
      <c r="L116" s="60"/>
      <c r="M116" s="58"/>
    </row>
    <row r="117" spans="1:13" ht="23.25" x14ac:dyDescent="0.35">
      <c r="A117" s="27"/>
      <c r="B117" s="25" t="s">
        <v>33</v>
      </c>
      <c r="C117" s="27" t="str">
        <f>เตรียมข้อมูล!$E$1</f>
        <v>ยังไม่ระบุ</v>
      </c>
      <c r="D117" s="27"/>
      <c r="E117" s="27"/>
      <c r="F117" s="57"/>
      <c r="G117" s="25"/>
      <c r="H117" s="27"/>
      <c r="I117" s="58"/>
      <c r="J117" s="57"/>
      <c r="K117" s="59"/>
      <c r="L117" s="60"/>
      <c r="M117" s="58"/>
    </row>
    <row r="118" spans="1:13" ht="23.25" x14ac:dyDescent="0.35">
      <c r="A118" s="27"/>
      <c r="B118" s="25" t="s">
        <v>20</v>
      </c>
      <c r="C118" s="27" t="str">
        <f>""&amp;เตรียมข้อมูล!$E$6</f>
        <v>ยังไม่ระบุ</v>
      </c>
      <c r="D118" s="27"/>
      <c r="E118" s="27"/>
      <c r="F118" s="57"/>
      <c r="G118" s="25"/>
      <c r="H118" s="27"/>
      <c r="I118" s="58"/>
      <c r="J118" s="57"/>
      <c r="K118" s="59"/>
      <c r="L118" s="60"/>
      <c r="M118" s="58"/>
    </row>
    <row r="119" spans="1:13" ht="23.25" x14ac:dyDescent="0.35">
      <c r="A119" s="27"/>
      <c r="B119" s="25" t="s">
        <v>34</v>
      </c>
      <c r="C119" s="27" t="s">
        <v>43</v>
      </c>
      <c r="D119" s="27"/>
      <c r="E119" s="27"/>
      <c r="F119" s="57"/>
      <c r="G119" s="27"/>
      <c r="H119" s="27"/>
      <c r="I119" s="58"/>
      <c r="J119" s="57"/>
      <c r="K119" s="59"/>
      <c r="L119" s="60"/>
      <c r="M119" s="58"/>
    </row>
    <row r="120" spans="1:13" x14ac:dyDescent="0.35">
      <c r="A120" s="133" t="s">
        <v>0</v>
      </c>
      <c r="B120" s="133" t="s">
        <v>40</v>
      </c>
      <c r="C120" s="133" t="s">
        <v>24</v>
      </c>
      <c r="D120" s="133"/>
      <c r="E120" s="133"/>
      <c r="F120" s="138" t="s">
        <v>12</v>
      </c>
      <c r="G120" s="133" t="s">
        <v>28</v>
      </c>
      <c r="H120" s="133"/>
      <c r="I120" s="133"/>
      <c r="J120" s="138" t="s">
        <v>12</v>
      </c>
      <c r="K120" s="133" t="s">
        <v>29</v>
      </c>
      <c r="L120" s="133"/>
      <c r="M120" s="133"/>
    </row>
    <row r="121" spans="1:13" x14ac:dyDescent="0.35">
      <c r="A121" s="133"/>
      <c r="B121" s="133"/>
      <c r="C121" s="94" t="s">
        <v>26</v>
      </c>
      <c r="D121" s="94" t="s">
        <v>27</v>
      </c>
      <c r="E121" s="94" t="s">
        <v>11</v>
      </c>
      <c r="F121" s="138"/>
      <c r="G121" s="94" t="s">
        <v>26</v>
      </c>
      <c r="H121" s="94" t="s">
        <v>27</v>
      </c>
      <c r="I121" s="94" t="s">
        <v>11</v>
      </c>
      <c r="J121" s="138"/>
      <c r="K121" s="94" t="s">
        <v>30</v>
      </c>
      <c r="L121" s="138" t="s">
        <v>12</v>
      </c>
      <c r="M121" s="138" t="s">
        <v>31</v>
      </c>
    </row>
    <row r="122" spans="1:13" x14ac:dyDescent="0.35">
      <c r="A122" s="133"/>
      <c r="B122" s="133"/>
      <c r="C122" s="94">
        <v>70</v>
      </c>
      <c r="D122" s="94">
        <v>30</v>
      </c>
      <c r="E122" s="94">
        <v>100</v>
      </c>
      <c r="F122" s="138"/>
      <c r="G122" s="94">
        <v>70</v>
      </c>
      <c r="H122" s="94">
        <v>30</v>
      </c>
      <c r="I122" s="94">
        <v>100</v>
      </c>
      <c r="J122" s="138"/>
      <c r="K122" s="62">
        <v>200</v>
      </c>
      <c r="L122" s="138"/>
      <c r="M122" s="138"/>
    </row>
    <row r="123" spans="1:13" ht="20.100000000000001" customHeight="1" x14ac:dyDescent="0.35">
      <c r="A123" s="30">
        <v>1</v>
      </c>
      <c r="B123" s="63" t="str">
        <f>เตรียมข้อมูล!C8&amp;เตรียมข้อมูล!D8&amp;" "&amp;เตรียมข้อมูล!E8</f>
        <v xml:space="preserve"> </v>
      </c>
      <c r="C123" s="30">
        <f>ภาคเรียนที่1!F111</f>
        <v>0</v>
      </c>
      <c r="D123" s="30">
        <f>ภาคเรียนที่1!G111</f>
        <v>0</v>
      </c>
      <c r="E123" s="30">
        <f>SUM(C123,D123)</f>
        <v>0</v>
      </c>
      <c r="F123" s="96" t="str">
        <f>IF(E123&gt;=80,"4",IF(E123&gt;=75,"3.5",IF(E123&gt;=70,"3", IF(E123&gt;=65,"2.5", IF(E123&gt;=60,"2", IF(E123&gt;=55,"1.5", IF(E123&gt;=50,"1", IF(E123&lt;=49,"-"))))))))</f>
        <v>-</v>
      </c>
      <c r="G123" s="30">
        <f>ภาคเรียนที่2!F111</f>
        <v>0</v>
      </c>
      <c r="H123" s="30">
        <f>ภาคเรียนที่2!G111</f>
        <v>0</v>
      </c>
      <c r="I123" s="30">
        <f>SUM(G123,H123)</f>
        <v>0</v>
      </c>
      <c r="J123" s="96" t="str">
        <f>IF(I123&gt;=80,"4",IF(I123&gt;=75,"3.5",IF(I123&gt;=70,"3", IF(I123&gt;=65,"2.5", IF(I123&gt;=60,"2", IF(I123&gt;=55,"1.5", IF(I123&gt;=50,"1", IF(I123&lt;=49,"-"))))))))</f>
        <v>-</v>
      </c>
      <c r="K123" s="30">
        <f>SUM(E123,I123)</f>
        <v>0</v>
      </c>
      <c r="L123" s="96" t="str">
        <f>IF(K123&gt;=160,"4",IF(K123&gt;=150,"3.5",IF(K123&gt;=140,"3", IF(K123&gt;=130,"2.5", IF(K123&gt;=120,"2", IF(K123&gt;=110,"1.5", IF(K123&gt;=100,"1", IF(K123&lt;=80,"-"))))))))</f>
        <v>-</v>
      </c>
      <c r="M123" s="30" t="b">
        <f>IF(K123&gt;0,(RANK(K123,$K$123:$K$147,0)))</f>
        <v>0</v>
      </c>
    </row>
    <row r="124" spans="1:13" ht="20.100000000000001" customHeight="1" x14ac:dyDescent="0.35">
      <c r="A124" s="30">
        <v>2</v>
      </c>
      <c r="B124" s="63" t="str">
        <f>เตรียมข้อมูล!C9&amp;เตรียมข้อมูล!D9&amp;" "&amp;เตรียมข้อมูล!E9</f>
        <v xml:space="preserve"> </v>
      </c>
      <c r="C124" s="30">
        <f>ภาคเรียนที่1!F112</f>
        <v>0</v>
      </c>
      <c r="D124" s="30">
        <f>ภาคเรียนที่1!G112</f>
        <v>0</v>
      </c>
      <c r="E124" s="30">
        <f t="shared" ref="E124:E147" si="39">SUM(C124,D124)</f>
        <v>0</v>
      </c>
      <c r="F124" s="96" t="str">
        <f t="shared" ref="F124:F147" si="40">IF(E124&gt;=80,"4",IF(E124&gt;=75,"3.5",IF(E124&gt;=70,"3", IF(E124&gt;=65,"2.5", IF(E124&gt;=60,"2", IF(E124&gt;=55,"1.5", IF(E124&gt;=50,"1", IF(E124&lt;=49,"-"))))))))</f>
        <v>-</v>
      </c>
      <c r="G124" s="30">
        <f>ภาคเรียนที่2!F112</f>
        <v>0</v>
      </c>
      <c r="H124" s="30">
        <f>ภาคเรียนที่2!G112</f>
        <v>0</v>
      </c>
      <c r="I124" s="30">
        <f t="shared" ref="I124:I147" si="41">SUM(G124,H124)</f>
        <v>0</v>
      </c>
      <c r="J124" s="96" t="str">
        <f t="shared" ref="J124:J147" si="42">IF(I124&gt;=80,"4",IF(I124&gt;=75,"3.5",IF(I124&gt;=70,"3", IF(I124&gt;=65,"2.5", IF(I124&gt;=60,"2", IF(I124&gt;=55,"1.5", IF(I124&gt;=50,"1", IF(I124&lt;=49,"-"))))))))</f>
        <v>-</v>
      </c>
      <c r="K124" s="30">
        <f t="shared" ref="K124:K147" si="43">SUM(E124,I124)</f>
        <v>0</v>
      </c>
      <c r="L124" s="96" t="str">
        <f t="shared" ref="L124:L147" si="44">IF(K124&gt;=160,"4",IF(K124&gt;=150,"3.5",IF(K124&gt;=140,"3", IF(K124&gt;=130,"2.5", IF(K124&gt;=120,"2", IF(K124&gt;=110,"1.5", IF(K124&gt;=100,"1", IF(K124&lt;=80,"-"))))))))</f>
        <v>-</v>
      </c>
      <c r="M124" s="30" t="b">
        <f t="shared" ref="M124:M147" si="45">IF(K124&gt;0,(RANK(K124,$K$123:$K$147,0)))</f>
        <v>0</v>
      </c>
    </row>
    <row r="125" spans="1:13" ht="20.100000000000001" customHeight="1" x14ac:dyDescent="0.35">
      <c r="A125" s="30">
        <v>3</v>
      </c>
      <c r="B125" s="63" t="str">
        <f>เตรียมข้อมูล!C10&amp;เตรียมข้อมูล!D10&amp;" "&amp;เตรียมข้อมูล!E10</f>
        <v xml:space="preserve"> </v>
      </c>
      <c r="C125" s="30">
        <f>ภาคเรียนที่1!F113</f>
        <v>0</v>
      </c>
      <c r="D125" s="30">
        <f>ภาคเรียนที่1!G113</f>
        <v>0</v>
      </c>
      <c r="E125" s="30">
        <f t="shared" si="39"/>
        <v>0</v>
      </c>
      <c r="F125" s="96" t="str">
        <f t="shared" si="40"/>
        <v>-</v>
      </c>
      <c r="G125" s="30">
        <f>ภาคเรียนที่2!F113</f>
        <v>0</v>
      </c>
      <c r="H125" s="30">
        <f>ภาคเรียนที่2!G113</f>
        <v>0</v>
      </c>
      <c r="I125" s="30">
        <f t="shared" si="41"/>
        <v>0</v>
      </c>
      <c r="J125" s="96" t="str">
        <f t="shared" si="42"/>
        <v>-</v>
      </c>
      <c r="K125" s="30">
        <f t="shared" si="43"/>
        <v>0</v>
      </c>
      <c r="L125" s="96" t="str">
        <f t="shared" si="44"/>
        <v>-</v>
      </c>
      <c r="M125" s="30" t="b">
        <f t="shared" si="45"/>
        <v>0</v>
      </c>
    </row>
    <row r="126" spans="1:13" ht="20.100000000000001" customHeight="1" x14ac:dyDescent="0.35">
      <c r="A126" s="30">
        <v>4</v>
      </c>
      <c r="B126" s="63" t="str">
        <f>เตรียมข้อมูล!C11&amp;เตรียมข้อมูล!D11&amp;" "&amp;เตรียมข้อมูล!E11</f>
        <v xml:space="preserve"> </v>
      </c>
      <c r="C126" s="30">
        <f>ภาคเรียนที่1!F114</f>
        <v>0</v>
      </c>
      <c r="D126" s="30">
        <f>ภาคเรียนที่1!G114</f>
        <v>0</v>
      </c>
      <c r="E126" s="30">
        <f t="shared" si="39"/>
        <v>0</v>
      </c>
      <c r="F126" s="96" t="str">
        <f t="shared" si="40"/>
        <v>-</v>
      </c>
      <c r="G126" s="30">
        <f>ภาคเรียนที่2!F114</f>
        <v>0</v>
      </c>
      <c r="H126" s="30">
        <f>ภาคเรียนที่2!G114</f>
        <v>0</v>
      </c>
      <c r="I126" s="30">
        <f t="shared" si="41"/>
        <v>0</v>
      </c>
      <c r="J126" s="96" t="str">
        <f t="shared" si="42"/>
        <v>-</v>
      </c>
      <c r="K126" s="30">
        <f t="shared" si="43"/>
        <v>0</v>
      </c>
      <c r="L126" s="96" t="str">
        <f t="shared" si="44"/>
        <v>-</v>
      </c>
      <c r="M126" s="30" t="b">
        <f t="shared" si="45"/>
        <v>0</v>
      </c>
    </row>
    <row r="127" spans="1:13" ht="20.100000000000001" customHeight="1" x14ac:dyDescent="0.35">
      <c r="A127" s="30">
        <v>5</v>
      </c>
      <c r="B127" s="63" t="str">
        <f>เตรียมข้อมูล!C12&amp;เตรียมข้อมูล!D12&amp;" "&amp;เตรียมข้อมูล!E12</f>
        <v xml:space="preserve"> </v>
      </c>
      <c r="C127" s="30">
        <f>ภาคเรียนที่1!F115</f>
        <v>0</v>
      </c>
      <c r="D127" s="30">
        <f>ภาคเรียนที่1!G115</f>
        <v>0</v>
      </c>
      <c r="E127" s="30">
        <f t="shared" si="39"/>
        <v>0</v>
      </c>
      <c r="F127" s="96" t="str">
        <f t="shared" si="40"/>
        <v>-</v>
      </c>
      <c r="G127" s="30">
        <f>ภาคเรียนที่2!F115</f>
        <v>0</v>
      </c>
      <c r="H127" s="30">
        <f>ภาคเรียนที่2!G115</f>
        <v>0</v>
      </c>
      <c r="I127" s="30">
        <f t="shared" si="41"/>
        <v>0</v>
      </c>
      <c r="J127" s="96" t="str">
        <f t="shared" si="42"/>
        <v>-</v>
      </c>
      <c r="K127" s="30">
        <f t="shared" si="43"/>
        <v>0</v>
      </c>
      <c r="L127" s="96" t="str">
        <f t="shared" si="44"/>
        <v>-</v>
      </c>
      <c r="M127" s="30" t="b">
        <f t="shared" si="45"/>
        <v>0</v>
      </c>
    </row>
    <row r="128" spans="1:13" ht="20.100000000000001" customHeight="1" x14ac:dyDescent="0.35">
      <c r="A128" s="30">
        <v>6</v>
      </c>
      <c r="B128" s="63" t="str">
        <f>เตรียมข้อมูล!C13&amp;เตรียมข้อมูล!D13&amp;" "&amp;เตรียมข้อมูล!E13</f>
        <v xml:space="preserve"> </v>
      </c>
      <c r="C128" s="30">
        <f>ภาคเรียนที่1!F116</f>
        <v>0</v>
      </c>
      <c r="D128" s="30">
        <f>ภาคเรียนที่1!G116</f>
        <v>0</v>
      </c>
      <c r="E128" s="30">
        <f t="shared" si="39"/>
        <v>0</v>
      </c>
      <c r="F128" s="96" t="str">
        <f t="shared" si="40"/>
        <v>-</v>
      </c>
      <c r="G128" s="30">
        <f>ภาคเรียนที่2!F116</f>
        <v>0</v>
      </c>
      <c r="H128" s="30">
        <f>ภาคเรียนที่2!G116</f>
        <v>0</v>
      </c>
      <c r="I128" s="30">
        <f t="shared" si="41"/>
        <v>0</v>
      </c>
      <c r="J128" s="96" t="str">
        <f t="shared" si="42"/>
        <v>-</v>
      </c>
      <c r="K128" s="30">
        <f t="shared" si="43"/>
        <v>0</v>
      </c>
      <c r="L128" s="96" t="str">
        <f t="shared" si="44"/>
        <v>-</v>
      </c>
      <c r="M128" s="30" t="b">
        <f t="shared" si="45"/>
        <v>0</v>
      </c>
    </row>
    <row r="129" spans="1:13" ht="20.100000000000001" customHeight="1" x14ac:dyDescent="0.35">
      <c r="A129" s="30">
        <v>7</v>
      </c>
      <c r="B129" s="63" t="str">
        <f>เตรียมข้อมูล!C14&amp;เตรียมข้อมูล!D14&amp;" "&amp;เตรียมข้อมูล!E14</f>
        <v xml:space="preserve"> </v>
      </c>
      <c r="C129" s="30">
        <f>ภาคเรียนที่1!F117</f>
        <v>0</v>
      </c>
      <c r="D129" s="30">
        <f>ภาคเรียนที่1!G117</f>
        <v>0</v>
      </c>
      <c r="E129" s="30">
        <f t="shared" si="39"/>
        <v>0</v>
      </c>
      <c r="F129" s="96" t="str">
        <f t="shared" si="40"/>
        <v>-</v>
      </c>
      <c r="G129" s="30">
        <f>ภาคเรียนที่2!F117</f>
        <v>0</v>
      </c>
      <c r="H129" s="30">
        <f>ภาคเรียนที่2!G117</f>
        <v>0</v>
      </c>
      <c r="I129" s="30">
        <f t="shared" si="41"/>
        <v>0</v>
      </c>
      <c r="J129" s="96" t="str">
        <f t="shared" si="42"/>
        <v>-</v>
      </c>
      <c r="K129" s="30">
        <f t="shared" si="43"/>
        <v>0</v>
      </c>
      <c r="L129" s="96" t="str">
        <f t="shared" si="44"/>
        <v>-</v>
      </c>
      <c r="M129" s="30" t="b">
        <f t="shared" si="45"/>
        <v>0</v>
      </c>
    </row>
    <row r="130" spans="1:13" ht="20.100000000000001" customHeight="1" x14ac:dyDescent="0.35">
      <c r="A130" s="30">
        <v>8</v>
      </c>
      <c r="B130" s="63" t="str">
        <f>เตรียมข้อมูล!C15&amp;เตรียมข้อมูล!D15&amp;" "&amp;เตรียมข้อมูล!E15</f>
        <v xml:space="preserve"> </v>
      </c>
      <c r="C130" s="30">
        <f>ภาคเรียนที่1!F118</f>
        <v>0</v>
      </c>
      <c r="D130" s="30">
        <f>ภาคเรียนที่1!G118</f>
        <v>0</v>
      </c>
      <c r="E130" s="30">
        <f t="shared" si="39"/>
        <v>0</v>
      </c>
      <c r="F130" s="96" t="str">
        <f t="shared" si="40"/>
        <v>-</v>
      </c>
      <c r="G130" s="30">
        <f>ภาคเรียนที่2!F118</f>
        <v>0</v>
      </c>
      <c r="H130" s="30">
        <f>ภาคเรียนที่2!G118</f>
        <v>0</v>
      </c>
      <c r="I130" s="30">
        <f t="shared" si="41"/>
        <v>0</v>
      </c>
      <c r="J130" s="96" t="str">
        <f t="shared" si="42"/>
        <v>-</v>
      </c>
      <c r="K130" s="30">
        <f t="shared" si="43"/>
        <v>0</v>
      </c>
      <c r="L130" s="96" t="str">
        <f t="shared" si="44"/>
        <v>-</v>
      </c>
      <c r="M130" s="30" t="b">
        <f t="shared" si="45"/>
        <v>0</v>
      </c>
    </row>
    <row r="131" spans="1:13" ht="20.100000000000001" customHeight="1" x14ac:dyDescent="0.35">
      <c r="A131" s="30">
        <v>9</v>
      </c>
      <c r="B131" s="63" t="str">
        <f>เตรียมข้อมูล!C16&amp;เตรียมข้อมูล!D16&amp;" "&amp;เตรียมข้อมูล!E16</f>
        <v xml:space="preserve"> </v>
      </c>
      <c r="C131" s="30">
        <f>ภาคเรียนที่1!F119</f>
        <v>0</v>
      </c>
      <c r="D131" s="30">
        <f>ภาคเรียนที่1!G119</f>
        <v>0</v>
      </c>
      <c r="E131" s="30">
        <f t="shared" si="39"/>
        <v>0</v>
      </c>
      <c r="F131" s="96" t="str">
        <f t="shared" si="40"/>
        <v>-</v>
      </c>
      <c r="G131" s="30">
        <f>ภาคเรียนที่2!F119</f>
        <v>0</v>
      </c>
      <c r="H131" s="30">
        <f>ภาคเรียนที่2!G119</f>
        <v>0</v>
      </c>
      <c r="I131" s="30">
        <f t="shared" si="41"/>
        <v>0</v>
      </c>
      <c r="J131" s="96" t="str">
        <f t="shared" si="42"/>
        <v>-</v>
      </c>
      <c r="K131" s="30">
        <f t="shared" si="43"/>
        <v>0</v>
      </c>
      <c r="L131" s="96" t="str">
        <f t="shared" si="44"/>
        <v>-</v>
      </c>
      <c r="M131" s="30" t="b">
        <f t="shared" si="45"/>
        <v>0</v>
      </c>
    </row>
    <row r="132" spans="1:13" ht="20.100000000000001" customHeight="1" x14ac:dyDescent="0.35">
      <c r="A132" s="30">
        <v>10</v>
      </c>
      <c r="B132" s="63" t="str">
        <f>เตรียมข้อมูล!C17&amp;เตรียมข้อมูล!D17&amp;" "&amp;เตรียมข้อมูล!E17</f>
        <v xml:space="preserve"> </v>
      </c>
      <c r="C132" s="30">
        <f>ภาคเรียนที่1!F120</f>
        <v>0</v>
      </c>
      <c r="D132" s="30">
        <f>ภาคเรียนที่1!G120</f>
        <v>0</v>
      </c>
      <c r="E132" s="30">
        <f t="shared" si="39"/>
        <v>0</v>
      </c>
      <c r="F132" s="96" t="str">
        <f t="shared" si="40"/>
        <v>-</v>
      </c>
      <c r="G132" s="30">
        <f>ภาคเรียนที่2!F120</f>
        <v>0</v>
      </c>
      <c r="H132" s="30">
        <f>ภาคเรียนที่2!G120</f>
        <v>0</v>
      </c>
      <c r="I132" s="30">
        <f t="shared" si="41"/>
        <v>0</v>
      </c>
      <c r="J132" s="96" t="str">
        <f t="shared" si="42"/>
        <v>-</v>
      </c>
      <c r="K132" s="30">
        <f t="shared" si="43"/>
        <v>0</v>
      </c>
      <c r="L132" s="96" t="str">
        <f t="shared" si="44"/>
        <v>-</v>
      </c>
      <c r="M132" s="30" t="b">
        <f t="shared" si="45"/>
        <v>0</v>
      </c>
    </row>
    <row r="133" spans="1:13" ht="20.100000000000001" customHeight="1" x14ac:dyDescent="0.35">
      <c r="A133" s="30">
        <v>11</v>
      </c>
      <c r="B133" s="63" t="str">
        <f>เตรียมข้อมูล!C18&amp;เตรียมข้อมูล!D18&amp;" "&amp;เตรียมข้อมูล!E18</f>
        <v xml:space="preserve"> </v>
      </c>
      <c r="C133" s="30">
        <f>ภาคเรียนที่1!F121</f>
        <v>0</v>
      </c>
      <c r="D133" s="30">
        <f>ภาคเรียนที่1!G121</f>
        <v>0</v>
      </c>
      <c r="E133" s="30">
        <f t="shared" si="39"/>
        <v>0</v>
      </c>
      <c r="F133" s="96" t="str">
        <f t="shared" si="40"/>
        <v>-</v>
      </c>
      <c r="G133" s="30">
        <f>ภาคเรียนที่2!F121</f>
        <v>0</v>
      </c>
      <c r="H133" s="30">
        <f>ภาคเรียนที่2!G121</f>
        <v>0</v>
      </c>
      <c r="I133" s="30">
        <f t="shared" si="41"/>
        <v>0</v>
      </c>
      <c r="J133" s="96" t="str">
        <f t="shared" si="42"/>
        <v>-</v>
      </c>
      <c r="K133" s="30">
        <f t="shared" si="43"/>
        <v>0</v>
      </c>
      <c r="L133" s="96" t="str">
        <f t="shared" si="44"/>
        <v>-</v>
      </c>
      <c r="M133" s="30" t="b">
        <f t="shared" si="45"/>
        <v>0</v>
      </c>
    </row>
    <row r="134" spans="1:13" ht="20.100000000000001" customHeight="1" x14ac:dyDescent="0.35">
      <c r="A134" s="30">
        <v>12</v>
      </c>
      <c r="B134" s="63" t="str">
        <f>เตรียมข้อมูล!C19&amp;เตรียมข้อมูล!D19&amp;" "&amp;เตรียมข้อมูล!E19</f>
        <v xml:space="preserve"> </v>
      </c>
      <c r="C134" s="30">
        <f>ภาคเรียนที่1!F122</f>
        <v>0</v>
      </c>
      <c r="D134" s="30">
        <f>ภาคเรียนที่1!G122</f>
        <v>0</v>
      </c>
      <c r="E134" s="30">
        <f t="shared" si="39"/>
        <v>0</v>
      </c>
      <c r="F134" s="96" t="str">
        <f t="shared" si="40"/>
        <v>-</v>
      </c>
      <c r="G134" s="30">
        <f>ภาคเรียนที่2!F122</f>
        <v>0</v>
      </c>
      <c r="H134" s="30">
        <f>ภาคเรียนที่2!G122</f>
        <v>0</v>
      </c>
      <c r="I134" s="30">
        <f t="shared" si="41"/>
        <v>0</v>
      </c>
      <c r="J134" s="96" t="str">
        <f t="shared" si="42"/>
        <v>-</v>
      </c>
      <c r="K134" s="30">
        <f t="shared" si="43"/>
        <v>0</v>
      </c>
      <c r="L134" s="96" t="str">
        <f t="shared" si="44"/>
        <v>-</v>
      </c>
      <c r="M134" s="30" t="b">
        <f t="shared" si="45"/>
        <v>0</v>
      </c>
    </row>
    <row r="135" spans="1:13" ht="20.100000000000001" customHeight="1" x14ac:dyDescent="0.35">
      <c r="A135" s="30">
        <v>13</v>
      </c>
      <c r="B135" s="63" t="str">
        <f>เตรียมข้อมูล!C20&amp;เตรียมข้อมูล!D20&amp;" "&amp;เตรียมข้อมูล!E20</f>
        <v xml:space="preserve"> </v>
      </c>
      <c r="C135" s="30">
        <f>ภาคเรียนที่1!F123</f>
        <v>0</v>
      </c>
      <c r="D135" s="30">
        <f>ภาคเรียนที่1!G123</f>
        <v>0</v>
      </c>
      <c r="E135" s="30">
        <f t="shared" si="39"/>
        <v>0</v>
      </c>
      <c r="F135" s="96" t="str">
        <f t="shared" si="40"/>
        <v>-</v>
      </c>
      <c r="G135" s="30">
        <f>ภาคเรียนที่2!F123</f>
        <v>0</v>
      </c>
      <c r="H135" s="30">
        <f>ภาคเรียนที่2!G123</f>
        <v>0</v>
      </c>
      <c r="I135" s="30">
        <f t="shared" si="41"/>
        <v>0</v>
      </c>
      <c r="J135" s="96" t="str">
        <f t="shared" si="42"/>
        <v>-</v>
      </c>
      <c r="K135" s="30">
        <f t="shared" si="43"/>
        <v>0</v>
      </c>
      <c r="L135" s="96" t="str">
        <f t="shared" si="44"/>
        <v>-</v>
      </c>
      <c r="M135" s="30" t="b">
        <f t="shared" si="45"/>
        <v>0</v>
      </c>
    </row>
    <row r="136" spans="1:13" ht="20.100000000000001" customHeight="1" x14ac:dyDescent="0.35">
      <c r="A136" s="30">
        <v>14</v>
      </c>
      <c r="B136" s="63" t="str">
        <f>เตรียมข้อมูล!C21&amp;เตรียมข้อมูล!D21&amp;" "&amp;เตรียมข้อมูล!E21</f>
        <v xml:space="preserve"> </v>
      </c>
      <c r="C136" s="30">
        <f>ภาคเรียนที่1!F124</f>
        <v>0</v>
      </c>
      <c r="D136" s="30">
        <f>ภาคเรียนที่1!G124</f>
        <v>0</v>
      </c>
      <c r="E136" s="30">
        <f t="shared" si="39"/>
        <v>0</v>
      </c>
      <c r="F136" s="96" t="str">
        <f t="shared" si="40"/>
        <v>-</v>
      </c>
      <c r="G136" s="30">
        <f>ภาคเรียนที่2!F124</f>
        <v>0</v>
      </c>
      <c r="H136" s="30">
        <f>ภาคเรียนที่2!G124</f>
        <v>0</v>
      </c>
      <c r="I136" s="30">
        <f t="shared" si="41"/>
        <v>0</v>
      </c>
      <c r="J136" s="96" t="str">
        <f t="shared" si="42"/>
        <v>-</v>
      </c>
      <c r="K136" s="30">
        <f t="shared" si="43"/>
        <v>0</v>
      </c>
      <c r="L136" s="96" t="str">
        <f t="shared" si="44"/>
        <v>-</v>
      </c>
      <c r="M136" s="30" t="b">
        <f t="shared" si="45"/>
        <v>0</v>
      </c>
    </row>
    <row r="137" spans="1:13" ht="20.100000000000001" customHeight="1" x14ac:dyDescent="0.35">
      <c r="A137" s="30">
        <v>15</v>
      </c>
      <c r="B137" s="63" t="str">
        <f>เตรียมข้อมูล!C22&amp;เตรียมข้อมูล!D22&amp;" "&amp;เตรียมข้อมูล!E22</f>
        <v xml:space="preserve"> </v>
      </c>
      <c r="C137" s="30">
        <f>ภาคเรียนที่1!F125</f>
        <v>0</v>
      </c>
      <c r="D137" s="30">
        <f>ภาคเรียนที่1!G125</f>
        <v>0</v>
      </c>
      <c r="E137" s="30">
        <f t="shared" si="39"/>
        <v>0</v>
      </c>
      <c r="F137" s="96" t="str">
        <f t="shared" si="40"/>
        <v>-</v>
      </c>
      <c r="G137" s="30">
        <f>ภาคเรียนที่2!F125</f>
        <v>0</v>
      </c>
      <c r="H137" s="30">
        <f>ภาคเรียนที่2!G125</f>
        <v>0</v>
      </c>
      <c r="I137" s="30">
        <f t="shared" si="41"/>
        <v>0</v>
      </c>
      <c r="J137" s="96" t="str">
        <f t="shared" si="42"/>
        <v>-</v>
      </c>
      <c r="K137" s="30">
        <f t="shared" si="43"/>
        <v>0</v>
      </c>
      <c r="L137" s="96" t="str">
        <f t="shared" si="44"/>
        <v>-</v>
      </c>
      <c r="M137" s="30" t="b">
        <f t="shared" si="45"/>
        <v>0</v>
      </c>
    </row>
    <row r="138" spans="1:13" ht="20.100000000000001" customHeight="1" x14ac:dyDescent="0.35">
      <c r="A138" s="30">
        <v>16</v>
      </c>
      <c r="B138" s="63" t="str">
        <f>เตรียมข้อมูล!C23&amp;เตรียมข้อมูล!D23&amp;" "&amp;เตรียมข้อมูล!E23</f>
        <v xml:space="preserve"> </v>
      </c>
      <c r="C138" s="30">
        <f>ภาคเรียนที่1!F126</f>
        <v>0</v>
      </c>
      <c r="D138" s="30">
        <f>ภาคเรียนที่1!G126</f>
        <v>0</v>
      </c>
      <c r="E138" s="30">
        <f t="shared" si="39"/>
        <v>0</v>
      </c>
      <c r="F138" s="96" t="str">
        <f t="shared" si="40"/>
        <v>-</v>
      </c>
      <c r="G138" s="30">
        <f>ภาคเรียนที่2!F126</f>
        <v>0</v>
      </c>
      <c r="H138" s="30">
        <f>ภาคเรียนที่2!G126</f>
        <v>0</v>
      </c>
      <c r="I138" s="30">
        <f t="shared" si="41"/>
        <v>0</v>
      </c>
      <c r="J138" s="96" t="str">
        <f t="shared" si="42"/>
        <v>-</v>
      </c>
      <c r="K138" s="30">
        <f t="shared" si="43"/>
        <v>0</v>
      </c>
      <c r="L138" s="96" t="str">
        <f t="shared" si="44"/>
        <v>-</v>
      </c>
      <c r="M138" s="30" t="b">
        <f t="shared" si="45"/>
        <v>0</v>
      </c>
    </row>
    <row r="139" spans="1:13" ht="20.100000000000001" customHeight="1" x14ac:dyDescent="0.35">
      <c r="A139" s="30">
        <v>17</v>
      </c>
      <c r="B139" s="63" t="str">
        <f>เตรียมข้อมูล!C24&amp;เตรียมข้อมูล!D24&amp;" "&amp;เตรียมข้อมูล!E24</f>
        <v xml:space="preserve"> </v>
      </c>
      <c r="C139" s="30">
        <f>ภาคเรียนที่1!F127</f>
        <v>0</v>
      </c>
      <c r="D139" s="30">
        <f>ภาคเรียนที่1!G127</f>
        <v>0</v>
      </c>
      <c r="E139" s="30">
        <f t="shared" si="39"/>
        <v>0</v>
      </c>
      <c r="F139" s="96" t="str">
        <f t="shared" si="40"/>
        <v>-</v>
      </c>
      <c r="G139" s="30">
        <f>ภาคเรียนที่2!F127</f>
        <v>0</v>
      </c>
      <c r="H139" s="30">
        <f>ภาคเรียนที่2!G127</f>
        <v>0</v>
      </c>
      <c r="I139" s="30">
        <f t="shared" si="41"/>
        <v>0</v>
      </c>
      <c r="J139" s="96" t="str">
        <f t="shared" si="42"/>
        <v>-</v>
      </c>
      <c r="K139" s="30">
        <f t="shared" si="43"/>
        <v>0</v>
      </c>
      <c r="L139" s="96" t="str">
        <f t="shared" si="44"/>
        <v>-</v>
      </c>
      <c r="M139" s="30" t="b">
        <f t="shared" si="45"/>
        <v>0</v>
      </c>
    </row>
    <row r="140" spans="1:13" ht="20.100000000000001" customHeight="1" x14ac:dyDescent="0.35">
      <c r="A140" s="30">
        <v>18</v>
      </c>
      <c r="B140" s="63" t="str">
        <f>เตรียมข้อมูล!C25&amp;เตรียมข้อมูล!D25&amp;" "&amp;เตรียมข้อมูล!E25</f>
        <v xml:space="preserve"> </v>
      </c>
      <c r="C140" s="30">
        <f>ภาคเรียนที่1!F128</f>
        <v>0</v>
      </c>
      <c r="D140" s="30">
        <f>ภาคเรียนที่1!G128</f>
        <v>0</v>
      </c>
      <c r="E140" s="30">
        <f t="shared" si="39"/>
        <v>0</v>
      </c>
      <c r="F140" s="96" t="str">
        <f t="shared" si="40"/>
        <v>-</v>
      </c>
      <c r="G140" s="30">
        <f>ภาคเรียนที่2!F128</f>
        <v>0</v>
      </c>
      <c r="H140" s="30">
        <f>ภาคเรียนที่2!G128</f>
        <v>0</v>
      </c>
      <c r="I140" s="30">
        <f t="shared" si="41"/>
        <v>0</v>
      </c>
      <c r="J140" s="96" t="str">
        <f t="shared" si="42"/>
        <v>-</v>
      </c>
      <c r="K140" s="30">
        <f t="shared" si="43"/>
        <v>0</v>
      </c>
      <c r="L140" s="96" t="str">
        <f t="shared" si="44"/>
        <v>-</v>
      </c>
      <c r="M140" s="30" t="b">
        <f t="shared" si="45"/>
        <v>0</v>
      </c>
    </row>
    <row r="141" spans="1:13" ht="20.100000000000001" customHeight="1" x14ac:dyDescent="0.35">
      <c r="A141" s="30">
        <v>19</v>
      </c>
      <c r="B141" s="63" t="str">
        <f>เตรียมข้อมูล!C26&amp;เตรียมข้อมูล!D26&amp;" "&amp;เตรียมข้อมูล!E26</f>
        <v xml:space="preserve"> </v>
      </c>
      <c r="C141" s="30">
        <f>ภาคเรียนที่1!F129</f>
        <v>0</v>
      </c>
      <c r="D141" s="30">
        <f>ภาคเรียนที่1!G129</f>
        <v>0</v>
      </c>
      <c r="E141" s="30">
        <f t="shared" si="39"/>
        <v>0</v>
      </c>
      <c r="F141" s="96" t="str">
        <f t="shared" si="40"/>
        <v>-</v>
      </c>
      <c r="G141" s="30">
        <f>ภาคเรียนที่2!F129</f>
        <v>0</v>
      </c>
      <c r="H141" s="30">
        <f>ภาคเรียนที่2!G129</f>
        <v>0</v>
      </c>
      <c r="I141" s="30">
        <f t="shared" si="41"/>
        <v>0</v>
      </c>
      <c r="J141" s="96" t="str">
        <f t="shared" si="42"/>
        <v>-</v>
      </c>
      <c r="K141" s="30">
        <f t="shared" si="43"/>
        <v>0</v>
      </c>
      <c r="L141" s="96" t="str">
        <f t="shared" si="44"/>
        <v>-</v>
      </c>
      <c r="M141" s="30" t="b">
        <f t="shared" si="45"/>
        <v>0</v>
      </c>
    </row>
    <row r="142" spans="1:13" ht="20.100000000000001" customHeight="1" x14ac:dyDescent="0.35">
      <c r="A142" s="30">
        <v>20</v>
      </c>
      <c r="B142" s="63" t="str">
        <f>เตรียมข้อมูล!C27&amp;เตรียมข้อมูล!D27&amp;" "&amp;เตรียมข้อมูล!E27</f>
        <v xml:space="preserve"> </v>
      </c>
      <c r="C142" s="30">
        <f>ภาคเรียนที่1!F130</f>
        <v>0</v>
      </c>
      <c r="D142" s="30">
        <f>ภาคเรียนที่1!G130</f>
        <v>0</v>
      </c>
      <c r="E142" s="30">
        <f t="shared" si="39"/>
        <v>0</v>
      </c>
      <c r="F142" s="96" t="str">
        <f t="shared" si="40"/>
        <v>-</v>
      </c>
      <c r="G142" s="30">
        <f>ภาคเรียนที่2!F130</f>
        <v>0</v>
      </c>
      <c r="H142" s="30">
        <f>ภาคเรียนที่2!G130</f>
        <v>0</v>
      </c>
      <c r="I142" s="30">
        <f t="shared" si="41"/>
        <v>0</v>
      </c>
      <c r="J142" s="96" t="str">
        <f t="shared" si="42"/>
        <v>-</v>
      </c>
      <c r="K142" s="30">
        <f t="shared" si="43"/>
        <v>0</v>
      </c>
      <c r="L142" s="96" t="str">
        <f t="shared" si="44"/>
        <v>-</v>
      </c>
      <c r="M142" s="30" t="b">
        <f t="shared" si="45"/>
        <v>0</v>
      </c>
    </row>
    <row r="143" spans="1:13" ht="20.100000000000001" customHeight="1" x14ac:dyDescent="0.35">
      <c r="A143" s="30">
        <v>21</v>
      </c>
      <c r="B143" s="63" t="str">
        <f>เตรียมข้อมูล!C28&amp;เตรียมข้อมูล!D28&amp;" "&amp;เตรียมข้อมูล!E28</f>
        <v xml:space="preserve"> </v>
      </c>
      <c r="C143" s="30">
        <f>ภาคเรียนที่1!F131</f>
        <v>0</v>
      </c>
      <c r="D143" s="30">
        <f>ภาคเรียนที่1!G131</f>
        <v>0</v>
      </c>
      <c r="E143" s="30">
        <f t="shared" si="39"/>
        <v>0</v>
      </c>
      <c r="F143" s="96" t="str">
        <f t="shared" si="40"/>
        <v>-</v>
      </c>
      <c r="G143" s="30">
        <f>ภาคเรียนที่2!F131</f>
        <v>0</v>
      </c>
      <c r="H143" s="30">
        <f>ภาคเรียนที่2!G131</f>
        <v>0</v>
      </c>
      <c r="I143" s="30">
        <f t="shared" si="41"/>
        <v>0</v>
      </c>
      <c r="J143" s="96" t="str">
        <f t="shared" si="42"/>
        <v>-</v>
      </c>
      <c r="K143" s="30">
        <f t="shared" si="43"/>
        <v>0</v>
      </c>
      <c r="L143" s="96" t="str">
        <f t="shared" si="44"/>
        <v>-</v>
      </c>
      <c r="M143" s="30" t="b">
        <f t="shared" si="45"/>
        <v>0</v>
      </c>
    </row>
    <row r="144" spans="1:13" ht="20.100000000000001" customHeight="1" x14ac:dyDescent="0.35">
      <c r="A144" s="30">
        <v>22</v>
      </c>
      <c r="B144" s="63" t="str">
        <f>เตรียมข้อมูล!C29&amp;เตรียมข้อมูล!D29&amp;" "&amp;เตรียมข้อมูล!E29</f>
        <v xml:space="preserve"> </v>
      </c>
      <c r="C144" s="30">
        <f>ภาคเรียนที่1!F132</f>
        <v>0</v>
      </c>
      <c r="D144" s="30">
        <f>ภาคเรียนที่1!G132</f>
        <v>0</v>
      </c>
      <c r="E144" s="30">
        <f t="shared" si="39"/>
        <v>0</v>
      </c>
      <c r="F144" s="96" t="str">
        <f t="shared" si="40"/>
        <v>-</v>
      </c>
      <c r="G144" s="30">
        <f>ภาคเรียนที่2!F132</f>
        <v>0</v>
      </c>
      <c r="H144" s="30">
        <f>ภาคเรียนที่2!G132</f>
        <v>0</v>
      </c>
      <c r="I144" s="30">
        <f t="shared" si="41"/>
        <v>0</v>
      </c>
      <c r="J144" s="96" t="str">
        <f t="shared" si="42"/>
        <v>-</v>
      </c>
      <c r="K144" s="30">
        <f t="shared" si="43"/>
        <v>0</v>
      </c>
      <c r="L144" s="96" t="str">
        <f t="shared" si="44"/>
        <v>-</v>
      </c>
      <c r="M144" s="30" t="b">
        <f t="shared" si="45"/>
        <v>0</v>
      </c>
    </row>
    <row r="145" spans="1:13" ht="20.100000000000001" customHeight="1" x14ac:dyDescent="0.35">
      <c r="A145" s="30">
        <v>23</v>
      </c>
      <c r="B145" s="63" t="str">
        <f>เตรียมข้อมูล!C30&amp;เตรียมข้อมูล!D30&amp;" "&amp;เตรียมข้อมูล!E30</f>
        <v xml:space="preserve"> </v>
      </c>
      <c r="C145" s="30">
        <f>ภาคเรียนที่1!F133</f>
        <v>0</v>
      </c>
      <c r="D145" s="30">
        <f>ภาคเรียนที่1!G133</f>
        <v>0</v>
      </c>
      <c r="E145" s="30">
        <f t="shared" si="39"/>
        <v>0</v>
      </c>
      <c r="F145" s="96" t="str">
        <f t="shared" si="40"/>
        <v>-</v>
      </c>
      <c r="G145" s="30">
        <f>ภาคเรียนที่2!F133</f>
        <v>0</v>
      </c>
      <c r="H145" s="30">
        <f>ภาคเรียนที่2!G133</f>
        <v>0</v>
      </c>
      <c r="I145" s="30">
        <f t="shared" si="41"/>
        <v>0</v>
      </c>
      <c r="J145" s="96" t="str">
        <f t="shared" si="42"/>
        <v>-</v>
      </c>
      <c r="K145" s="30">
        <f t="shared" si="43"/>
        <v>0</v>
      </c>
      <c r="L145" s="96" t="str">
        <f t="shared" si="44"/>
        <v>-</v>
      </c>
      <c r="M145" s="30" t="b">
        <f t="shared" si="45"/>
        <v>0</v>
      </c>
    </row>
    <row r="146" spans="1:13" ht="20.100000000000001" customHeight="1" x14ac:dyDescent="0.35">
      <c r="A146" s="30">
        <v>24</v>
      </c>
      <c r="B146" s="63" t="str">
        <f>เตรียมข้อมูล!C31&amp;เตรียมข้อมูล!D31&amp;" "&amp;เตรียมข้อมูล!E31</f>
        <v xml:space="preserve"> </v>
      </c>
      <c r="C146" s="30">
        <f>ภาคเรียนที่1!F134</f>
        <v>0</v>
      </c>
      <c r="D146" s="30">
        <f>ภาคเรียนที่1!G134</f>
        <v>0</v>
      </c>
      <c r="E146" s="30">
        <f t="shared" si="39"/>
        <v>0</v>
      </c>
      <c r="F146" s="96" t="str">
        <f t="shared" si="40"/>
        <v>-</v>
      </c>
      <c r="G146" s="30">
        <f>ภาคเรียนที่2!F134</f>
        <v>0</v>
      </c>
      <c r="H146" s="30">
        <f>ภาคเรียนที่2!G134</f>
        <v>0</v>
      </c>
      <c r="I146" s="30">
        <f t="shared" si="41"/>
        <v>0</v>
      </c>
      <c r="J146" s="96" t="str">
        <f t="shared" si="42"/>
        <v>-</v>
      </c>
      <c r="K146" s="30">
        <f t="shared" si="43"/>
        <v>0</v>
      </c>
      <c r="L146" s="96" t="str">
        <f t="shared" si="44"/>
        <v>-</v>
      </c>
      <c r="M146" s="30" t="b">
        <f t="shared" si="45"/>
        <v>0</v>
      </c>
    </row>
    <row r="147" spans="1:13" ht="20.100000000000001" customHeight="1" x14ac:dyDescent="0.35">
      <c r="A147" s="30">
        <v>25</v>
      </c>
      <c r="B147" s="63" t="str">
        <f>เตรียมข้อมูล!C32&amp;เตรียมข้อมูล!D32&amp;" "&amp;เตรียมข้อมูล!E32</f>
        <v xml:space="preserve"> </v>
      </c>
      <c r="C147" s="30">
        <f>ภาคเรียนที่1!F135</f>
        <v>0</v>
      </c>
      <c r="D147" s="30">
        <f>ภาคเรียนที่1!G135</f>
        <v>0</v>
      </c>
      <c r="E147" s="30">
        <f t="shared" si="39"/>
        <v>0</v>
      </c>
      <c r="F147" s="96" t="str">
        <f t="shared" si="40"/>
        <v>-</v>
      </c>
      <c r="G147" s="30">
        <f>ภาคเรียนที่2!F135</f>
        <v>0</v>
      </c>
      <c r="H147" s="30">
        <f>ภาคเรียนที่2!G135</f>
        <v>0</v>
      </c>
      <c r="I147" s="30">
        <f t="shared" si="41"/>
        <v>0</v>
      </c>
      <c r="J147" s="96" t="str">
        <f t="shared" si="42"/>
        <v>-</v>
      </c>
      <c r="K147" s="30">
        <f t="shared" si="43"/>
        <v>0</v>
      </c>
      <c r="L147" s="96" t="str">
        <f t="shared" si="44"/>
        <v>-</v>
      </c>
      <c r="M147" s="30" t="b">
        <f t="shared" si="45"/>
        <v>0</v>
      </c>
    </row>
    <row r="148" spans="1:13" ht="20.100000000000001" customHeight="1" x14ac:dyDescent="0.35">
      <c r="A148" s="140" t="s">
        <v>11</v>
      </c>
      <c r="B148" s="140"/>
      <c r="C148" s="30">
        <f>SUM(C123:C147)</f>
        <v>0</v>
      </c>
      <c r="D148" s="30">
        <f t="shared" ref="D148:G148" si="46">SUM(D123:D147)</f>
        <v>0</v>
      </c>
      <c r="E148" s="30">
        <f t="shared" si="46"/>
        <v>0</v>
      </c>
      <c r="F148" s="65"/>
      <c r="G148" s="30">
        <f t="shared" si="46"/>
        <v>0</v>
      </c>
      <c r="H148" s="30">
        <f t="shared" ref="H148" si="47">SUM(H123:H147)</f>
        <v>0</v>
      </c>
      <c r="I148" s="30">
        <f t="shared" ref="I148:K148" si="48">SUM(I123:I147)</f>
        <v>0</v>
      </c>
      <c r="J148" s="65"/>
      <c r="K148" s="30">
        <f t="shared" si="48"/>
        <v>0</v>
      </c>
      <c r="L148" s="65"/>
      <c r="M148" s="66"/>
    </row>
    <row r="149" spans="1:13" ht="20.100000000000001" customHeight="1" x14ac:dyDescent="0.35">
      <c r="A149" s="140" t="s">
        <v>22</v>
      </c>
      <c r="B149" s="140"/>
      <c r="C149" s="30" t="e">
        <f>C148/(C122*COUNTIF(C123:C147,"&gt;0"))*100</f>
        <v>#DIV/0!</v>
      </c>
      <c r="D149" s="30" t="e">
        <f t="shared" ref="D149:G149" si="49">D148/(D122*COUNTIF(D123:D147,"&gt;0"))*100</f>
        <v>#DIV/0!</v>
      </c>
      <c r="E149" s="30" t="e">
        <f t="shared" si="49"/>
        <v>#DIV/0!</v>
      </c>
      <c r="F149" s="65"/>
      <c r="G149" s="30" t="e">
        <f t="shared" si="49"/>
        <v>#DIV/0!</v>
      </c>
      <c r="H149" s="30" t="e">
        <f t="shared" ref="H149" si="50">H148/(H122*COUNTIF(H123:H147,"&gt;0"))*100</f>
        <v>#DIV/0!</v>
      </c>
      <c r="I149" s="30" t="e">
        <f t="shared" ref="I149:K149" si="51">I148/(I122*COUNTIF(I123:I147,"&gt;0"))*100</f>
        <v>#DIV/0!</v>
      </c>
      <c r="J149" s="65"/>
      <c r="K149" s="30" t="e">
        <f t="shared" si="51"/>
        <v>#DIV/0!</v>
      </c>
      <c r="L149" s="65"/>
      <c r="M149" s="66"/>
    </row>
    <row r="150" spans="1:13" ht="20.100000000000001" customHeight="1" x14ac:dyDescent="0.35">
      <c r="A150" s="67"/>
      <c r="B150" s="68"/>
      <c r="C150" s="67"/>
      <c r="D150" s="67"/>
      <c r="E150" s="67"/>
      <c r="F150" s="69"/>
      <c r="G150" s="70"/>
      <c r="H150" s="70"/>
      <c r="I150" s="67"/>
      <c r="J150" s="69"/>
      <c r="K150" s="67"/>
      <c r="L150" s="69"/>
      <c r="M150" s="67"/>
    </row>
    <row r="151" spans="1:13" ht="20.100000000000001" customHeight="1" x14ac:dyDescent="0.35">
      <c r="B151" s="131" t="s">
        <v>15</v>
      </c>
      <c r="C151" s="131"/>
      <c r="H151" s="137" t="s">
        <v>110</v>
      </c>
      <c r="I151" s="137"/>
      <c r="J151" s="137"/>
      <c r="K151" s="137"/>
      <c r="L151" s="137"/>
    </row>
    <row r="152" spans="1:13" ht="20.100000000000001" customHeight="1" x14ac:dyDescent="0.35">
      <c r="B152" s="137" t="str">
        <f>"("&amp;(ข้อมูลครูผู้สอน!$D$9)&amp;")"</f>
        <v>(ยังไม่ระบุ)</v>
      </c>
      <c r="C152" s="137"/>
      <c r="H152" s="137" t="str">
        <f>"("&amp;(เตรียมข้อมูล!$E$4)&amp;")"</f>
        <v>(นางประไพพรรณ วรนาม)</v>
      </c>
      <c r="I152" s="137"/>
      <c r="J152" s="137"/>
      <c r="K152" s="137"/>
      <c r="L152" s="137"/>
    </row>
    <row r="153" spans="1:13" ht="23.25" x14ac:dyDescent="0.35">
      <c r="A153" s="52"/>
      <c r="B153" s="53" t="s">
        <v>32</v>
      </c>
      <c r="C153" s="52"/>
      <c r="D153" s="52"/>
      <c r="E153" s="52"/>
      <c r="F153" s="54"/>
      <c r="G153" s="28"/>
      <c r="H153" s="28"/>
      <c r="I153" s="52"/>
      <c r="J153" s="54"/>
      <c r="L153" s="56" t="s">
        <v>37</v>
      </c>
      <c r="M153" s="52"/>
    </row>
    <row r="154" spans="1:13" ht="23.25" x14ac:dyDescent="0.35">
      <c r="A154" s="27"/>
      <c r="B154" s="53" t="str">
        <f>"โรงเรียน"&amp;เตรียมข้อมูล!$E$2</f>
        <v>โรงเรียนห้วยทรายวิทยา</v>
      </c>
      <c r="C154" s="64"/>
      <c r="D154" s="27"/>
      <c r="E154" s="27"/>
      <c r="F154" s="57"/>
      <c r="G154" s="25"/>
      <c r="H154" s="27"/>
      <c r="I154" s="58"/>
      <c r="J154" s="57"/>
      <c r="K154" s="59"/>
      <c r="L154" s="60"/>
      <c r="M154" s="58"/>
    </row>
    <row r="155" spans="1:13" ht="23.25" x14ac:dyDescent="0.35">
      <c r="A155" s="27"/>
      <c r="B155" s="25" t="s">
        <v>33</v>
      </c>
      <c r="C155" s="27" t="str">
        <f>เตรียมข้อมูล!$E$1</f>
        <v>ยังไม่ระบุ</v>
      </c>
      <c r="D155" s="27"/>
      <c r="E155" s="27"/>
      <c r="F155" s="57"/>
      <c r="G155" s="25"/>
      <c r="H155" s="27"/>
      <c r="I155" s="58"/>
      <c r="J155" s="57"/>
      <c r="K155" s="59"/>
      <c r="L155" s="60"/>
      <c r="M155" s="58"/>
    </row>
    <row r="156" spans="1:13" ht="23.25" x14ac:dyDescent="0.35">
      <c r="A156" s="27"/>
      <c r="B156" s="25" t="s">
        <v>20</v>
      </c>
      <c r="C156" s="27" t="str">
        <f>""&amp;เตรียมข้อมูล!$E$6</f>
        <v>ยังไม่ระบุ</v>
      </c>
      <c r="D156" s="27"/>
      <c r="E156" s="27"/>
      <c r="F156" s="57"/>
      <c r="G156" s="25"/>
      <c r="H156" s="27"/>
      <c r="I156" s="58"/>
      <c r="J156" s="57"/>
      <c r="K156" s="59"/>
      <c r="L156" s="60"/>
      <c r="M156" s="58"/>
    </row>
    <row r="157" spans="1:13" ht="23.25" x14ac:dyDescent="0.35">
      <c r="A157" s="27"/>
      <c r="B157" s="25" t="s">
        <v>34</v>
      </c>
      <c r="C157" s="27" t="s">
        <v>44</v>
      </c>
      <c r="D157" s="27"/>
      <c r="E157" s="27"/>
      <c r="F157" s="57"/>
      <c r="G157" s="27"/>
      <c r="H157" s="27"/>
      <c r="I157" s="58"/>
      <c r="J157" s="57"/>
      <c r="K157" s="59"/>
      <c r="L157" s="60"/>
      <c r="M157" s="58"/>
    </row>
    <row r="158" spans="1:13" x14ac:dyDescent="0.35">
      <c r="A158" s="133" t="s">
        <v>0</v>
      </c>
      <c r="B158" s="133" t="s">
        <v>40</v>
      </c>
      <c r="C158" s="133" t="s">
        <v>24</v>
      </c>
      <c r="D158" s="133"/>
      <c r="E158" s="133"/>
      <c r="F158" s="138" t="s">
        <v>12</v>
      </c>
      <c r="G158" s="133" t="s">
        <v>28</v>
      </c>
      <c r="H158" s="133"/>
      <c r="I158" s="133"/>
      <c r="J158" s="138" t="s">
        <v>12</v>
      </c>
      <c r="K158" s="133" t="s">
        <v>29</v>
      </c>
      <c r="L158" s="133"/>
      <c r="M158" s="133"/>
    </row>
    <row r="159" spans="1:13" x14ac:dyDescent="0.35">
      <c r="A159" s="133"/>
      <c r="B159" s="133"/>
      <c r="C159" s="94" t="s">
        <v>26</v>
      </c>
      <c r="D159" s="94" t="s">
        <v>27</v>
      </c>
      <c r="E159" s="94" t="s">
        <v>11</v>
      </c>
      <c r="F159" s="138"/>
      <c r="G159" s="94" t="s">
        <v>26</v>
      </c>
      <c r="H159" s="94" t="s">
        <v>27</v>
      </c>
      <c r="I159" s="94" t="s">
        <v>11</v>
      </c>
      <c r="J159" s="138"/>
      <c r="K159" s="94" t="s">
        <v>30</v>
      </c>
      <c r="L159" s="138" t="s">
        <v>12</v>
      </c>
      <c r="M159" s="138" t="s">
        <v>31</v>
      </c>
    </row>
    <row r="160" spans="1:13" x14ac:dyDescent="0.35">
      <c r="A160" s="133"/>
      <c r="B160" s="133"/>
      <c r="C160" s="94">
        <v>70</v>
      </c>
      <c r="D160" s="94">
        <v>30</v>
      </c>
      <c r="E160" s="94">
        <v>100</v>
      </c>
      <c r="F160" s="138"/>
      <c r="G160" s="94">
        <v>70</v>
      </c>
      <c r="H160" s="94">
        <v>30</v>
      </c>
      <c r="I160" s="94">
        <v>100</v>
      </c>
      <c r="J160" s="138"/>
      <c r="K160" s="62">
        <v>200</v>
      </c>
      <c r="L160" s="138"/>
      <c r="M160" s="138"/>
    </row>
    <row r="161" spans="1:13" ht="20.100000000000001" customHeight="1" x14ac:dyDescent="0.35">
      <c r="A161" s="30">
        <v>1</v>
      </c>
      <c r="B161" s="63" t="str">
        <f>เตรียมข้อมูล!C8&amp;เตรียมข้อมูล!D8&amp;" "&amp;เตรียมข้อมูล!E8</f>
        <v xml:space="preserve"> </v>
      </c>
      <c r="C161" s="30">
        <f>ภาคเรียนที่1!F146</f>
        <v>0</v>
      </c>
      <c r="D161" s="30">
        <f>ภาคเรียนที่1!G146</f>
        <v>0</v>
      </c>
      <c r="E161" s="30">
        <f>SUM(C161,D161)</f>
        <v>0</v>
      </c>
      <c r="F161" s="96" t="str">
        <f>IF(E161&gt;=80,"4",IF(E161&gt;=75,"3.5",IF(E161&gt;=70,"3", IF(E161&gt;=65,"2.5", IF(E161&gt;=60,"2", IF(E161&gt;=55,"1.5", IF(E161&gt;=50,"1", IF(E161&lt;=49,"-"))))))))</f>
        <v>-</v>
      </c>
      <c r="G161" s="30">
        <f>ภาคเรียนที่2!F146</f>
        <v>0</v>
      </c>
      <c r="H161" s="30">
        <f>ภาคเรียนที่2!G146</f>
        <v>0</v>
      </c>
      <c r="I161" s="30">
        <f>SUM(G161,H161)</f>
        <v>0</v>
      </c>
      <c r="J161" s="96" t="str">
        <f>IF(I161&gt;=80,"4",IF(I161&gt;=75,"3.5",IF(I161&gt;=70,"3", IF(I161&gt;=65,"2.5", IF(I161&gt;=60,"2", IF(I161&gt;=55,"1.5", IF(I161&gt;=50,"1", IF(I161&lt;=49,"-"))))))))</f>
        <v>-</v>
      </c>
      <c r="K161" s="30">
        <f>SUM(E161,I161)</f>
        <v>0</v>
      </c>
      <c r="L161" s="96" t="str">
        <f>IF(K161&gt;=160,"4",IF(K161&gt;=150,"3.5",IF(K161&gt;=140,"3", IF(K161&gt;=130,"2.5", IF(K161&gt;=120,"2", IF(K161&gt;=110,"1.5", IF(K161&gt;=100,"1", IF(K161&lt;=80,"-"))))))))</f>
        <v>-</v>
      </c>
      <c r="M161" s="30" t="b">
        <f>IF(K161&gt;0,(RANK(K161,$K$161:$K$185,0)))</f>
        <v>0</v>
      </c>
    </row>
    <row r="162" spans="1:13" ht="20.100000000000001" customHeight="1" x14ac:dyDescent="0.35">
      <c r="A162" s="30">
        <v>2</v>
      </c>
      <c r="B162" s="63" t="str">
        <f>เตรียมข้อมูล!C9&amp;เตรียมข้อมูล!D9&amp;" "&amp;เตรียมข้อมูล!E9</f>
        <v xml:space="preserve"> </v>
      </c>
      <c r="C162" s="30">
        <f>ภาคเรียนที่1!F147</f>
        <v>0</v>
      </c>
      <c r="D162" s="30">
        <f>ภาคเรียนที่1!G147</f>
        <v>0</v>
      </c>
      <c r="E162" s="30">
        <f t="shared" ref="E162:E185" si="52">SUM(C162,D162)</f>
        <v>0</v>
      </c>
      <c r="F162" s="96" t="str">
        <f t="shared" ref="F162:F185" si="53">IF(E162&gt;=80,"4",IF(E162&gt;=75,"3.5",IF(E162&gt;=70,"3", IF(E162&gt;=65,"2.5", IF(E162&gt;=60,"2", IF(E162&gt;=55,"1.5", IF(E162&gt;=50,"1", IF(E162&lt;=49,"-"))))))))</f>
        <v>-</v>
      </c>
      <c r="G162" s="30">
        <f>ภาคเรียนที่2!F147</f>
        <v>0</v>
      </c>
      <c r="H162" s="30">
        <f>ภาคเรียนที่2!G147</f>
        <v>0</v>
      </c>
      <c r="I162" s="30">
        <f t="shared" ref="I162:I185" si="54">SUM(G162,H162)</f>
        <v>0</v>
      </c>
      <c r="J162" s="96" t="str">
        <f t="shared" ref="J162:J185" si="55">IF(I162&gt;=80,"4",IF(I162&gt;=75,"3.5",IF(I162&gt;=70,"3", IF(I162&gt;=65,"2.5", IF(I162&gt;=60,"2", IF(I162&gt;=55,"1.5", IF(I162&gt;=50,"1", IF(I162&lt;=49,"-"))))))))</f>
        <v>-</v>
      </c>
      <c r="K162" s="30">
        <f t="shared" ref="K162:K185" si="56">SUM(E162,I162)</f>
        <v>0</v>
      </c>
      <c r="L162" s="96" t="str">
        <f t="shared" ref="L162:L185" si="57">IF(K162&gt;=160,"4",IF(K162&gt;=150,"3.5",IF(K162&gt;=140,"3", IF(K162&gt;=130,"2.5", IF(K162&gt;=120,"2", IF(K162&gt;=110,"1.5", IF(K162&gt;=100,"1", IF(K162&lt;=80,"-"))))))))</f>
        <v>-</v>
      </c>
      <c r="M162" s="30" t="b">
        <f t="shared" ref="M162:M185" si="58">IF(K162&gt;0,(RANK(K162,$K$161:$K$185,0)))</f>
        <v>0</v>
      </c>
    </row>
    <row r="163" spans="1:13" ht="20.100000000000001" customHeight="1" x14ac:dyDescent="0.35">
      <c r="A163" s="30">
        <v>3</v>
      </c>
      <c r="B163" s="63" t="str">
        <f>เตรียมข้อมูล!C10&amp;เตรียมข้อมูล!D10&amp;" "&amp;เตรียมข้อมูล!E10</f>
        <v xml:space="preserve"> </v>
      </c>
      <c r="C163" s="30">
        <f>ภาคเรียนที่1!F148</f>
        <v>0</v>
      </c>
      <c r="D163" s="30">
        <f>ภาคเรียนที่1!G148</f>
        <v>0</v>
      </c>
      <c r="E163" s="30">
        <f t="shared" si="52"/>
        <v>0</v>
      </c>
      <c r="F163" s="96" t="str">
        <f t="shared" si="53"/>
        <v>-</v>
      </c>
      <c r="G163" s="30">
        <f>ภาคเรียนที่2!F148</f>
        <v>0</v>
      </c>
      <c r="H163" s="30">
        <f>ภาคเรียนที่2!G148</f>
        <v>0</v>
      </c>
      <c r="I163" s="30">
        <f t="shared" si="54"/>
        <v>0</v>
      </c>
      <c r="J163" s="96" t="str">
        <f t="shared" si="55"/>
        <v>-</v>
      </c>
      <c r="K163" s="30">
        <f t="shared" si="56"/>
        <v>0</v>
      </c>
      <c r="L163" s="96" t="str">
        <f t="shared" si="57"/>
        <v>-</v>
      </c>
      <c r="M163" s="30" t="b">
        <f t="shared" si="58"/>
        <v>0</v>
      </c>
    </row>
    <row r="164" spans="1:13" ht="20.100000000000001" customHeight="1" x14ac:dyDescent="0.35">
      <c r="A164" s="30">
        <v>4</v>
      </c>
      <c r="B164" s="63" t="str">
        <f>เตรียมข้อมูล!C11&amp;เตรียมข้อมูล!D11&amp;" "&amp;เตรียมข้อมูล!E11</f>
        <v xml:space="preserve"> </v>
      </c>
      <c r="C164" s="30">
        <f>ภาคเรียนที่1!F149</f>
        <v>0</v>
      </c>
      <c r="D164" s="30">
        <f>ภาคเรียนที่1!G149</f>
        <v>0</v>
      </c>
      <c r="E164" s="30">
        <f t="shared" si="52"/>
        <v>0</v>
      </c>
      <c r="F164" s="96" t="str">
        <f t="shared" si="53"/>
        <v>-</v>
      </c>
      <c r="G164" s="30">
        <f>ภาคเรียนที่2!F149</f>
        <v>0</v>
      </c>
      <c r="H164" s="30">
        <f>ภาคเรียนที่2!G149</f>
        <v>0</v>
      </c>
      <c r="I164" s="30">
        <f t="shared" si="54"/>
        <v>0</v>
      </c>
      <c r="J164" s="96" t="str">
        <f t="shared" si="55"/>
        <v>-</v>
      </c>
      <c r="K164" s="30">
        <f t="shared" si="56"/>
        <v>0</v>
      </c>
      <c r="L164" s="96" t="str">
        <f t="shared" si="57"/>
        <v>-</v>
      </c>
      <c r="M164" s="30" t="b">
        <f t="shared" si="58"/>
        <v>0</v>
      </c>
    </row>
    <row r="165" spans="1:13" ht="20.100000000000001" customHeight="1" x14ac:dyDescent="0.35">
      <c r="A165" s="30">
        <v>5</v>
      </c>
      <c r="B165" s="63" t="str">
        <f>เตรียมข้อมูล!C12&amp;เตรียมข้อมูล!D12&amp;" "&amp;เตรียมข้อมูล!E12</f>
        <v xml:space="preserve"> </v>
      </c>
      <c r="C165" s="30">
        <f>ภาคเรียนที่1!F150</f>
        <v>0</v>
      </c>
      <c r="D165" s="30">
        <f>ภาคเรียนที่1!G150</f>
        <v>0</v>
      </c>
      <c r="E165" s="30">
        <f t="shared" si="52"/>
        <v>0</v>
      </c>
      <c r="F165" s="96" t="str">
        <f t="shared" si="53"/>
        <v>-</v>
      </c>
      <c r="G165" s="30">
        <f>ภาคเรียนที่2!F150</f>
        <v>0</v>
      </c>
      <c r="H165" s="30">
        <f>ภาคเรียนที่2!G150</f>
        <v>0</v>
      </c>
      <c r="I165" s="30">
        <f t="shared" si="54"/>
        <v>0</v>
      </c>
      <c r="J165" s="96" t="str">
        <f t="shared" si="55"/>
        <v>-</v>
      </c>
      <c r="K165" s="30">
        <f t="shared" si="56"/>
        <v>0</v>
      </c>
      <c r="L165" s="96" t="str">
        <f t="shared" si="57"/>
        <v>-</v>
      </c>
      <c r="M165" s="30" t="b">
        <f t="shared" si="58"/>
        <v>0</v>
      </c>
    </row>
    <row r="166" spans="1:13" ht="20.100000000000001" customHeight="1" x14ac:dyDescent="0.35">
      <c r="A166" s="30">
        <v>6</v>
      </c>
      <c r="B166" s="63" t="str">
        <f>เตรียมข้อมูล!C13&amp;เตรียมข้อมูล!D13&amp;" "&amp;เตรียมข้อมูล!E13</f>
        <v xml:space="preserve"> </v>
      </c>
      <c r="C166" s="30">
        <f>ภาคเรียนที่1!F151</f>
        <v>0</v>
      </c>
      <c r="D166" s="30">
        <f>ภาคเรียนที่1!G151</f>
        <v>0</v>
      </c>
      <c r="E166" s="30">
        <f t="shared" si="52"/>
        <v>0</v>
      </c>
      <c r="F166" s="96" t="str">
        <f t="shared" si="53"/>
        <v>-</v>
      </c>
      <c r="G166" s="30">
        <f>ภาคเรียนที่2!F151</f>
        <v>0</v>
      </c>
      <c r="H166" s="30">
        <f>ภาคเรียนที่2!G151</f>
        <v>0</v>
      </c>
      <c r="I166" s="30">
        <f t="shared" si="54"/>
        <v>0</v>
      </c>
      <c r="J166" s="96" t="str">
        <f t="shared" si="55"/>
        <v>-</v>
      </c>
      <c r="K166" s="30">
        <f t="shared" si="56"/>
        <v>0</v>
      </c>
      <c r="L166" s="96" t="str">
        <f t="shared" si="57"/>
        <v>-</v>
      </c>
      <c r="M166" s="30" t="b">
        <f t="shared" si="58"/>
        <v>0</v>
      </c>
    </row>
    <row r="167" spans="1:13" ht="20.100000000000001" customHeight="1" x14ac:dyDescent="0.35">
      <c r="A167" s="30">
        <v>7</v>
      </c>
      <c r="B167" s="63" t="str">
        <f>เตรียมข้อมูล!C14&amp;เตรียมข้อมูล!D14&amp;" "&amp;เตรียมข้อมูล!E14</f>
        <v xml:space="preserve"> </v>
      </c>
      <c r="C167" s="30">
        <f>ภาคเรียนที่1!F152</f>
        <v>0</v>
      </c>
      <c r="D167" s="30">
        <f>ภาคเรียนที่1!G152</f>
        <v>0</v>
      </c>
      <c r="E167" s="30">
        <f t="shared" si="52"/>
        <v>0</v>
      </c>
      <c r="F167" s="96" t="str">
        <f t="shared" si="53"/>
        <v>-</v>
      </c>
      <c r="G167" s="30">
        <f>ภาคเรียนที่2!F152</f>
        <v>0</v>
      </c>
      <c r="H167" s="30">
        <f>ภาคเรียนที่2!G152</f>
        <v>0</v>
      </c>
      <c r="I167" s="30">
        <f t="shared" si="54"/>
        <v>0</v>
      </c>
      <c r="J167" s="96" t="str">
        <f t="shared" si="55"/>
        <v>-</v>
      </c>
      <c r="K167" s="30">
        <f t="shared" si="56"/>
        <v>0</v>
      </c>
      <c r="L167" s="96" t="str">
        <f t="shared" si="57"/>
        <v>-</v>
      </c>
      <c r="M167" s="30" t="b">
        <f t="shared" si="58"/>
        <v>0</v>
      </c>
    </row>
    <row r="168" spans="1:13" ht="20.100000000000001" customHeight="1" x14ac:dyDescent="0.35">
      <c r="A168" s="30">
        <v>8</v>
      </c>
      <c r="B168" s="63" t="str">
        <f>เตรียมข้อมูล!C15&amp;เตรียมข้อมูล!D15&amp;" "&amp;เตรียมข้อมูล!E15</f>
        <v xml:space="preserve"> </v>
      </c>
      <c r="C168" s="30">
        <f>ภาคเรียนที่1!F153</f>
        <v>0</v>
      </c>
      <c r="D168" s="30">
        <f>ภาคเรียนที่1!G153</f>
        <v>0</v>
      </c>
      <c r="E168" s="30">
        <f t="shared" si="52"/>
        <v>0</v>
      </c>
      <c r="F168" s="96" t="str">
        <f t="shared" si="53"/>
        <v>-</v>
      </c>
      <c r="G168" s="30">
        <f>ภาคเรียนที่2!F153</f>
        <v>0</v>
      </c>
      <c r="H168" s="30">
        <f>ภาคเรียนที่2!G153</f>
        <v>0</v>
      </c>
      <c r="I168" s="30">
        <f t="shared" si="54"/>
        <v>0</v>
      </c>
      <c r="J168" s="96" t="str">
        <f t="shared" si="55"/>
        <v>-</v>
      </c>
      <c r="K168" s="30">
        <f t="shared" si="56"/>
        <v>0</v>
      </c>
      <c r="L168" s="96" t="str">
        <f t="shared" si="57"/>
        <v>-</v>
      </c>
      <c r="M168" s="30" t="b">
        <f t="shared" si="58"/>
        <v>0</v>
      </c>
    </row>
    <row r="169" spans="1:13" ht="20.100000000000001" customHeight="1" x14ac:dyDescent="0.35">
      <c r="A169" s="30">
        <v>9</v>
      </c>
      <c r="B169" s="63" t="str">
        <f>เตรียมข้อมูล!C16&amp;เตรียมข้อมูล!D16&amp;" "&amp;เตรียมข้อมูล!E16</f>
        <v xml:space="preserve"> </v>
      </c>
      <c r="C169" s="30">
        <f>ภาคเรียนที่1!F154</f>
        <v>0</v>
      </c>
      <c r="D169" s="30">
        <f>ภาคเรียนที่1!G154</f>
        <v>0</v>
      </c>
      <c r="E169" s="30">
        <f t="shared" si="52"/>
        <v>0</v>
      </c>
      <c r="F169" s="96" t="str">
        <f t="shared" si="53"/>
        <v>-</v>
      </c>
      <c r="G169" s="30">
        <f>ภาคเรียนที่2!F154</f>
        <v>0</v>
      </c>
      <c r="H169" s="30">
        <f>ภาคเรียนที่2!G154</f>
        <v>0</v>
      </c>
      <c r="I169" s="30">
        <f t="shared" si="54"/>
        <v>0</v>
      </c>
      <c r="J169" s="96" t="str">
        <f t="shared" si="55"/>
        <v>-</v>
      </c>
      <c r="K169" s="30">
        <f t="shared" si="56"/>
        <v>0</v>
      </c>
      <c r="L169" s="96" t="str">
        <f t="shared" si="57"/>
        <v>-</v>
      </c>
      <c r="M169" s="30" t="b">
        <f t="shared" si="58"/>
        <v>0</v>
      </c>
    </row>
    <row r="170" spans="1:13" ht="20.100000000000001" customHeight="1" x14ac:dyDescent="0.35">
      <c r="A170" s="30">
        <v>10</v>
      </c>
      <c r="B170" s="63" t="str">
        <f>เตรียมข้อมูล!C17&amp;เตรียมข้อมูล!D17&amp;" "&amp;เตรียมข้อมูล!E17</f>
        <v xml:space="preserve"> </v>
      </c>
      <c r="C170" s="30">
        <f>ภาคเรียนที่1!F155</f>
        <v>0</v>
      </c>
      <c r="D170" s="30">
        <f>ภาคเรียนที่1!G155</f>
        <v>0</v>
      </c>
      <c r="E170" s="30">
        <f t="shared" si="52"/>
        <v>0</v>
      </c>
      <c r="F170" s="96" t="str">
        <f t="shared" si="53"/>
        <v>-</v>
      </c>
      <c r="G170" s="30">
        <f>ภาคเรียนที่2!F155</f>
        <v>0</v>
      </c>
      <c r="H170" s="30">
        <f>ภาคเรียนที่2!G155</f>
        <v>0</v>
      </c>
      <c r="I170" s="30">
        <f t="shared" si="54"/>
        <v>0</v>
      </c>
      <c r="J170" s="96" t="str">
        <f t="shared" si="55"/>
        <v>-</v>
      </c>
      <c r="K170" s="30">
        <f t="shared" si="56"/>
        <v>0</v>
      </c>
      <c r="L170" s="96" t="str">
        <f t="shared" si="57"/>
        <v>-</v>
      </c>
      <c r="M170" s="30" t="b">
        <f t="shared" si="58"/>
        <v>0</v>
      </c>
    </row>
    <row r="171" spans="1:13" ht="20.100000000000001" customHeight="1" x14ac:dyDescent="0.35">
      <c r="A171" s="30">
        <v>11</v>
      </c>
      <c r="B171" s="63" t="str">
        <f>เตรียมข้อมูล!C18&amp;เตรียมข้อมูล!D18&amp;" "&amp;เตรียมข้อมูล!E18</f>
        <v xml:space="preserve"> </v>
      </c>
      <c r="C171" s="30">
        <f>ภาคเรียนที่1!F156</f>
        <v>0</v>
      </c>
      <c r="D171" s="30">
        <f>ภาคเรียนที่1!G156</f>
        <v>0</v>
      </c>
      <c r="E171" s="30">
        <f t="shared" si="52"/>
        <v>0</v>
      </c>
      <c r="F171" s="96" t="str">
        <f t="shared" si="53"/>
        <v>-</v>
      </c>
      <c r="G171" s="30">
        <f>ภาคเรียนที่2!F156</f>
        <v>0</v>
      </c>
      <c r="H171" s="30">
        <f>ภาคเรียนที่2!G156</f>
        <v>0</v>
      </c>
      <c r="I171" s="30">
        <f t="shared" si="54"/>
        <v>0</v>
      </c>
      <c r="J171" s="96" t="str">
        <f t="shared" si="55"/>
        <v>-</v>
      </c>
      <c r="K171" s="30">
        <f t="shared" si="56"/>
        <v>0</v>
      </c>
      <c r="L171" s="96" t="str">
        <f t="shared" si="57"/>
        <v>-</v>
      </c>
      <c r="M171" s="30" t="b">
        <f t="shared" si="58"/>
        <v>0</v>
      </c>
    </row>
    <row r="172" spans="1:13" ht="20.100000000000001" customHeight="1" x14ac:dyDescent="0.35">
      <c r="A172" s="30">
        <v>12</v>
      </c>
      <c r="B172" s="63" t="str">
        <f>เตรียมข้อมูล!C19&amp;เตรียมข้อมูล!D19&amp;" "&amp;เตรียมข้อมูล!E19</f>
        <v xml:space="preserve"> </v>
      </c>
      <c r="C172" s="30">
        <f>ภาคเรียนที่1!F157</f>
        <v>0</v>
      </c>
      <c r="D172" s="30">
        <f>ภาคเรียนที่1!G157</f>
        <v>0</v>
      </c>
      <c r="E172" s="30">
        <f t="shared" si="52"/>
        <v>0</v>
      </c>
      <c r="F172" s="96" t="str">
        <f t="shared" si="53"/>
        <v>-</v>
      </c>
      <c r="G172" s="30">
        <f>ภาคเรียนที่2!F157</f>
        <v>0</v>
      </c>
      <c r="H172" s="30">
        <f>ภาคเรียนที่2!G157</f>
        <v>0</v>
      </c>
      <c r="I172" s="30">
        <f t="shared" si="54"/>
        <v>0</v>
      </c>
      <c r="J172" s="96" t="str">
        <f t="shared" si="55"/>
        <v>-</v>
      </c>
      <c r="K172" s="30">
        <f t="shared" si="56"/>
        <v>0</v>
      </c>
      <c r="L172" s="96" t="str">
        <f t="shared" si="57"/>
        <v>-</v>
      </c>
      <c r="M172" s="30" t="b">
        <f t="shared" si="58"/>
        <v>0</v>
      </c>
    </row>
    <row r="173" spans="1:13" ht="20.100000000000001" customHeight="1" x14ac:dyDescent="0.35">
      <c r="A173" s="30">
        <v>13</v>
      </c>
      <c r="B173" s="63" t="str">
        <f>เตรียมข้อมูล!C20&amp;เตรียมข้อมูล!D20&amp;" "&amp;เตรียมข้อมูล!E20</f>
        <v xml:space="preserve"> </v>
      </c>
      <c r="C173" s="30">
        <f>ภาคเรียนที่1!F158</f>
        <v>0</v>
      </c>
      <c r="D173" s="30">
        <f>ภาคเรียนที่1!G158</f>
        <v>0</v>
      </c>
      <c r="E173" s="30">
        <f t="shared" si="52"/>
        <v>0</v>
      </c>
      <c r="F173" s="96" t="str">
        <f t="shared" si="53"/>
        <v>-</v>
      </c>
      <c r="G173" s="30">
        <f>ภาคเรียนที่2!F158</f>
        <v>0</v>
      </c>
      <c r="H173" s="30">
        <f>ภาคเรียนที่2!G158</f>
        <v>0</v>
      </c>
      <c r="I173" s="30">
        <f t="shared" si="54"/>
        <v>0</v>
      </c>
      <c r="J173" s="96" t="str">
        <f t="shared" si="55"/>
        <v>-</v>
      </c>
      <c r="K173" s="30">
        <f t="shared" si="56"/>
        <v>0</v>
      </c>
      <c r="L173" s="96" t="str">
        <f t="shared" si="57"/>
        <v>-</v>
      </c>
      <c r="M173" s="30" t="b">
        <f t="shared" si="58"/>
        <v>0</v>
      </c>
    </row>
    <row r="174" spans="1:13" ht="20.100000000000001" customHeight="1" x14ac:dyDescent="0.35">
      <c r="A174" s="30">
        <v>14</v>
      </c>
      <c r="B174" s="63" t="str">
        <f>เตรียมข้อมูล!C21&amp;เตรียมข้อมูล!D21&amp;" "&amp;เตรียมข้อมูล!E21</f>
        <v xml:space="preserve"> </v>
      </c>
      <c r="C174" s="30">
        <f>ภาคเรียนที่1!F159</f>
        <v>0</v>
      </c>
      <c r="D174" s="30">
        <f>ภาคเรียนที่1!G159</f>
        <v>0</v>
      </c>
      <c r="E174" s="30">
        <f t="shared" si="52"/>
        <v>0</v>
      </c>
      <c r="F174" s="96" t="str">
        <f t="shared" si="53"/>
        <v>-</v>
      </c>
      <c r="G174" s="30">
        <f>ภาคเรียนที่2!F159</f>
        <v>0</v>
      </c>
      <c r="H174" s="30">
        <f>ภาคเรียนที่2!G159</f>
        <v>0</v>
      </c>
      <c r="I174" s="30">
        <f t="shared" si="54"/>
        <v>0</v>
      </c>
      <c r="J174" s="96" t="str">
        <f t="shared" si="55"/>
        <v>-</v>
      </c>
      <c r="K174" s="30">
        <f t="shared" si="56"/>
        <v>0</v>
      </c>
      <c r="L174" s="96" t="str">
        <f t="shared" si="57"/>
        <v>-</v>
      </c>
      <c r="M174" s="30" t="b">
        <f t="shared" si="58"/>
        <v>0</v>
      </c>
    </row>
    <row r="175" spans="1:13" ht="20.100000000000001" customHeight="1" x14ac:dyDescent="0.35">
      <c r="A175" s="30">
        <v>15</v>
      </c>
      <c r="B175" s="63" t="str">
        <f>เตรียมข้อมูล!C22&amp;เตรียมข้อมูล!D22&amp;" "&amp;เตรียมข้อมูล!E22</f>
        <v xml:space="preserve"> </v>
      </c>
      <c r="C175" s="30">
        <f>ภาคเรียนที่1!F160</f>
        <v>0</v>
      </c>
      <c r="D175" s="30">
        <f>ภาคเรียนที่1!G160</f>
        <v>0</v>
      </c>
      <c r="E175" s="30">
        <f t="shared" si="52"/>
        <v>0</v>
      </c>
      <c r="F175" s="96" t="str">
        <f t="shared" si="53"/>
        <v>-</v>
      </c>
      <c r="G175" s="30">
        <f>ภาคเรียนที่2!F160</f>
        <v>0</v>
      </c>
      <c r="H175" s="30">
        <f>ภาคเรียนที่2!G160</f>
        <v>0</v>
      </c>
      <c r="I175" s="30">
        <f t="shared" si="54"/>
        <v>0</v>
      </c>
      <c r="J175" s="96" t="str">
        <f t="shared" si="55"/>
        <v>-</v>
      </c>
      <c r="K175" s="30">
        <f t="shared" si="56"/>
        <v>0</v>
      </c>
      <c r="L175" s="96" t="str">
        <f t="shared" si="57"/>
        <v>-</v>
      </c>
      <c r="M175" s="30" t="b">
        <f t="shared" si="58"/>
        <v>0</v>
      </c>
    </row>
    <row r="176" spans="1:13" ht="20.100000000000001" customHeight="1" x14ac:dyDescent="0.35">
      <c r="A176" s="30">
        <v>16</v>
      </c>
      <c r="B176" s="63" t="str">
        <f>เตรียมข้อมูล!C23&amp;เตรียมข้อมูล!D23&amp;" "&amp;เตรียมข้อมูล!E23</f>
        <v xml:space="preserve"> </v>
      </c>
      <c r="C176" s="30">
        <f>ภาคเรียนที่1!F161</f>
        <v>0</v>
      </c>
      <c r="D176" s="30">
        <f>ภาคเรียนที่1!G161</f>
        <v>0</v>
      </c>
      <c r="E176" s="30">
        <f t="shared" si="52"/>
        <v>0</v>
      </c>
      <c r="F176" s="96" t="str">
        <f t="shared" si="53"/>
        <v>-</v>
      </c>
      <c r="G176" s="30">
        <f>ภาคเรียนที่2!F161</f>
        <v>0</v>
      </c>
      <c r="H176" s="30">
        <f>ภาคเรียนที่2!G161</f>
        <v>0</v>
      </c>
      <c r="I176" s="30">
        <f t="shared" si="54"/>
        <v>0</v>
      </c>
      <c r="J176" s="96" t="str">
        <f t="shared" si="55"/>
        <v>-</v>
      </c>
      <c r="K176" s="30">
        <f t="shared" si="56"/>
        <v>0</v>
      </c>
      <c r="L176" s="96" t="str">
        <f t="shared" si="57"/>
        <v>-</v>
      </c>
      <c r="M176" s="30" t="b">
        <f t="shared" si="58"/>
        <v>0</v>
      </c>
    </row>
    <row r="177" spans="1:13" ht="20.100000000000001" customHeight="1" x14ac:dyDescent="0.35">
      <c r="A177" s="30">
        <v>17</v>
      </c>
      <c r="B177" s="63" t="str">
        <f>เตรียมข้อมูล!C24&amp;เตรียมข้อมูล!D24&amp;" "&amp;เตรียมข้อมูล!E24</f>
        <v xml:space="preserve"> </v>
      </c>
      <c r="C177" s="30">
        <f>ภาคเรียนที่1!F162</f>
        <v>0</v>
      </c>
      <c r="D177" s="30">
        <f>ภาคเรียนที่1!G162</f>
        <v>0</v>
      </c>
      <c r="E177" s="30">
        <f t="shared" si="52"/>
        <v>0</v>
      </c>
      <c r="F177" s="96" t="str">
        <f t="shared" si="53"/>
        <v>-</v>
      </c>
      <c r="G177" s="30">
        <f>ภาคเรียนที่2!F162</f>
        <v>0</v>
      </c>
      <c r="H177" s="30">
        <f>ภาคเรียนที่2!G162</f>
        <v>0</v>
      </c>
      <c r="I177" s="30">
        <f t="shared" si="54"/>
        <v>0</v>
      </c>
      <c r="J177" s="96" t="str">
        <f t="shared" si="55"/>
        <v>-</v>
      </c>
      <c r="K177" s="30">
        <f t="shared" si="56"/>
        <v>0</v>
      </c>
      <c r="L177" s="96" t="str">
        <f t="shared" si="57"/>
        <v>-</v>
      </c>
      <c r="M177" s="30" t="b">
        <f t="shared" si="58"/>
        <v>0</v>
      </c>
    </row>
    <row r="178" spans="1:13" ht="20.100000000000001" customHeight="1" x14ac:dyDescent="0.35">
      <c r="A178" s="30">
        <v>18</v>
      </c>
      <c r="B178" s="63" t="str">
        <f>เตรียมข้อมูล!C25&amp;เตรียมข้อมูล!D25&amp;" "&amp;เตรียมข้อมูล!E25</f>
        <v xml:space="preserve"> </v>
      </c>
      <c r="C178" s="30">
        <f>ภาคเรียนที่1!F163</f>
        <v>0</v>
      </c>
      <c r="D178" s="30">
        <f>ภาคเรียนที่1!G163</f>
        <v>0</v>
      </c>
      <c r="E178" s="30">
        <f t="shared" si="52"/>
        <v>0</v>
      </c>
      <c r="F178" s="96" t="str">
        <f t="shared" si="53"/>
        <v>-</v>
      </c>
      <c r="G178" s="30">
        <f>ภาคเรียนที่2!F163</f>
        <v>0</v>
      </c>
      <c r="H178" s="30">
        <f>ภาคเรียนที่2!G163</f>
        <v>0</v>
      </c>
      <c r="I178" s="30">
        <f t="shared" si="54"/>
        <v>0</v>
      </c>
      <c r="J178" s="96" t="str">
        <f t="shared" si="55"/>
        <v>-</v>
      </c>
      <c r="K178" s="30">
        <f t="shared" si="56"/>
        <v>0</v>
      </c>
      <c r="L178" s="96" t="str">
        <f t="shared" si="57"/>
        <v>-</v>
      </c>
      <c r="M178" s="30" t="b">
        <f t="shared" si="58"/>
        <v>0</v>
      </c>
    </row>
    <row r="179" spans="1:13" ht="20.100000000000001" customHeight="1" x14ac:dyDescent="0.35">
      <c r="A179" s="30">
        <v>19</v>
      </c>
      <c r="B179" s="63" t="str">
        <f>เตรียมข้อมูล!C26&amp;เตรียมข้อมูล!D26&amp;" "&amp;เตรียมข้อมูล!E26</f>
        <v xml:space="preserve"> </v>
      </c>
      <c r="C179" s="30">
        <f>ภาคเรียนที่1!F164</f>
        <v>0</v>
      </c>
      <c r="D179" s="30">
        <f>ภาคเรียนที่1!G164</f>
        <v>0</v>
      </c>
      <c r="E179" s="30">
        <f t="shared" si="52"/>
        <v>0</v>
      </c>
      <c r="F179" s="96" t="str">
        <f t="shared" si="53"/>
        <v>-</v>
      </c>
      <c r="G179" s="30">
        <f>ภาคเรียนที่2!F164</f>
        <v>0</v>
      </c>
      <c r="H179" s="30">
        <f>ภาคเรียนที่2!G164</f>
        <v>0</v>
      </c>
      <c r="I179" s="30">
        <f t="shared" si="54"/>
        <v>0</v>
      </c>
      <c r="J179" s="96" t="str">
        <f t="shared" si="55"/>
        <v>-</v>
      </c>
      <c r="K179" s="30">
        <f t="shared" si="56"/>
        <v>0</v>
      </c>
      <c r="L179" s="96" t="str">
        <f t="shared" si="57"/>
        <v>-</v>
      </c>
      <c r="M179" s="30" t="b">
        <f t="shared" si="58"/>
        <v>0</v>
      </c>
    </row>
    <row r="180" spans="1:13" ht="20.100000000000001" customHeight="1" x14ac:dyDescent="0.35">
      <c r="A180" s="30">
        <v>20</v>
      </c>
      <c r="B180" s="63" t="str">
        <f>เตรียมข้อมูล!C27&amp;เตรียมข้อมูล!D27&amp;" "&amp;เตรียมข้อมูล!E27</f>
        <v xml:space="preserve"> </v>
      </c>
      <c r="C180" s="30">
        <f>ภาคเรียนที่1!F165</f>
        <v>0</v>
      </c>
      <c r="D180" s="30">
        <f>ภาคเรียนที่1!G165</f>
        <v>0</v>
      </c>
      <c r="E180" s="30">
        <f t="shared" si="52"/>
        <v>0</v>
      </c>
      <c r="F180" s="96" t="str">
        <f t="shared" si="53"/>
        <v>-</v>
      </c>
      <c r="G180" s="30">
        <f>ภาคเรียนที่2!F165</f>
        <v>0</v>
      </c>
      <c r="H180" s="30">
        <f>ภาคเรียนที่2!G165</f>
        <v>0</v>
      </c>
      <c r="I180" s="30">
        <f t="shared" si="54"/>
        <v>0</v>
      </c>
      <c r="J180" s="96" t="str">
        <f t="shared" si="55"/>
        <v>-</v>
      </c>
      <c r="K180" s="30">
        <f t="shared" si="56"/>
        <v>0</v>
      </c>
      <c r="L180" s="96" t="str">
        <f t="shared" si="57"/>
        <v>-</v>
      </c>
      <c r="M180" s="30" t="b">
        <f t="shared" si="58"/>
        <v>0</v>
      </c>
    </row>
    <row r="181" spans="1:13" ht="20.100000000000001" customHeight="1" x14ac:dyDescent="0.35">
      <c r="A181" s="30">
        <v>21</v>
      </c>
      <c r="B181" s="63" t="str">
        <f>เตรียมข้อมูล!C28&amp;เตรียมข้อมูล!D28&amp;" "&amp;เตรียมข้อมูล!E28</f>
        <v xml:space="preserve"> </v>
      </c>
      <c r="C181" s="30">
        <f>ภาคเรียนที่1!F166</f>
        <v>0</v>
      </c>
      <c r="D181" s="30">
        <f>ภาคเรียนที่1!G166</f>
        <v>0</v>
      </c>
      <c r="E181" s="30">
        <f t="shared" si="52"/>
        <v>0</v>
      </c>
      <c r="F181" s="96" t="str">
        <f t="shared" si="53"/>
        <v>-</v>
      </c>
      <c r="G181" s="30">
        <f>ภาคเรียนที่2!F166</f>
        <v>0</v>
      </c>
      <c r="H181" s="30">
        <f>ภาคเรียนที่2!G166</f>
        <v>0</v>
      </c>
      <c r="I181" s="30">
        <f t="shared" si="54"/>
        <v>0</v>
      </c>
      <c r="J181" s="96" t="str">
        <f t="shared" si="55"/>
        <v>-</v>
      </c>
      <c r="K181" s="30">
        <f t="shared" si="56"/>
        <v>0</v>
      </c>
      <c r="L181" s="96" t="str">
        <f t="shared" si="57"/>
        <v>-</v>
      </c>
      <c r="M181" s="30" t="b">
        <f t="shared" si="58"/>
        <v>0</v>
      </c>
    </row>
    <row r="182" spans="1:13" ht="20.100000000000001" customHeight="1" x14ac:dyDescent="0.35">
      <c r="A182" s="30">
        <v>22</v>
      </c>
      <c r="B182" s="63" t="str">
        <f>เตรียมข้อมูล!C29&amp;เตรียมข้อมูล!D29&amp;" "&amp;เตรียมข้อมูล!E29</f>
        <v xml:space="preserve"> </v>
      </c>
      <c r="C182" s="30">
        <f>ภาคเรียนที่1!F167</f>
        <v>0</v>
      </c>
      <c r="D182" s="30">
        <f>ภาคเรียนที่1!G167</f>
        <v>0</v>
      </c>
      <c r="E182" s="30">
        <f t="shared" si="52"/>
        <v>0</v>
      </c>
      <c r="F182" s="96" t="str">
        <f t="shared" si="53"/>
        <v>-</v>
      </c>
      <c r="G182" s="30">
        <f>ภาคเรียนที่2!F167</f>
        <v>0</v>
      </c>
      <c r="H182" s="30">
        <f>ภาคเรียนที่2!G167</f>
        <v>0</v>
      </c>
      <c r="I182" s="30">
        <f t="shared" si="54"/>
        <v>0</v>
      </c>
      <c r="J182" s="96" t="str">
        <f t="shared" si="55"/>
        <v>-</v>
      </c>
      <c r="K182" s="30">
        <f t="shared" si="56"/>
        <v>0</v>
      </c>
      <c r="L182" s="96" t="str">
        <f t="shared" si="57"/>
        <v>-</v>
      </c>
      <c r="M182" s="30" t="b">
        <f t="shared" si="58"/>
        <v>0</v>
      </c>
    </row>
    <row r="183" spans="1:13" ht="20.100000000000001" customHeight="1" x14ac:dyDescent="0.35">
      <c r="A183" s="30">
        <v>23</v>
      </c>
      <c r="B183" s="63" t="str">
        <f>เตรียมข้อมูล!C30&amp;เตรียมข้อมูล!D30&amp;" "&amp;เตรียมข้อมูล!E30</f>
        <v xml:space="preserve"> </v>
      </c>
      <c r="C183" s="30">
        <f>ภาคเรียนที่1!F168</f>
        <v>0</v>
      </c>
      <c r="D183" s="30">
        <f>ภาคเรียนที่1!G168</f>
        <v>0</v>
      </c>
      <c r="E183" s="30">
        <f t="shared" si="52"/>
        <v>0</v>
      </c>
      <c r="F183" s="96" t="str">
        <f t="shared" si="53"/>
        <v>-</v>
      </c>
      <c r="G183" s="30">
        <f>ภาคเรียนที่2!F168</f>
        <v>0</v>
      </c>
      <c r="H183" s="30">
        <f>ภาคเรียนที่2!G168</f>
        <v>0</v>
      </c>
      <c r="I183" s="30">
        <f t="shared" si="54"/>
        <v>0</v>
      </c>
      <c r="J183" s="96" t="str">
        <f t="shared" si="55"/>
        <v>-</v>
      </c>
      <c r="K183" s="30">
        <f t="shared" si="56"/>
        <v>0</v>
      </c>
      <c r="L183" s="96" t="str">
        <f t="shared" si="57"/>
        <v>-</v>
      </c>
      <c r="M183" s="30" t="b">
        <f t="shared" si="58"/>
        <v>0</v>
      </c>
    </row>
    <row r="184" spans="1:13" ht="20.100000000000001" customHeight="1" x14ac:dyDescent="0.35">
      <c r="A184" s="30">
        <v>24</v>
      </c>
      <c r="B184" s="63" t="str">
        <f>เตรียมข้อมูล!C31&amp;เตรียมข้อมูล!D31&amp;" "&amp;เตรียมข้อมูล!E31</f>
        <v xml:space="preserve"> </v>
      </c>
      <c r="C184" s="30">
        <f>ภาคเรียนที่1!F169</f>
        <v>0</v>
      </c>
      <c r="D184" s="30">
        <f>ภาคเรียนที่1!G169</f>
        <v>0</v>
      </c>
      <c r="E184" s="30">
        <f t="shared" si="52"/>
        <v>0</v>
      </c>
      <c r="F184" s="96" t="str">
        <f t="shared" si="53"/>
        <v>-</v>
      </c>
      <c r="G184" s="30">
        <f>ภาคเรียนที่2!F169</f>
        <v>0</v>
      </c>
      <c r="H184" s="30">
        <f>ภาคเรียนที่2!G169</f>
        <v>0</v>
      </c>
      <c r="I184" s="30">
        <f t="shared" si="54"/>
        <v>0</v>
      </c>
      <c r="J184" s="96" t="str">
        <f t="shared" si="55"/>
        <v>-</v>
      </c>
      <c r="K184" s="30">
        <f t="shared" si="56"/>
        <v>0</v>
      </c>
      <c r="L184" s="96" t="str">
        <f t="shared" si="57"/>
        <v>-</v>
      </c>
      <c r="M184" s="30" t="b">
        <f t="shared" si="58"/>
        <v>0</v>
      </c>
    </row>
    <row r="185" spans="1:13" ht="20.100000000000001" customHeight="1" x14ac:dyDescent="0.35">
      <c r="A185" s="30">
        <v>25</v>
      </c>
      <c r="B185" s="63" t="str">
        <f>เตรียมข้อมูล!C32&amp;เตรียมข้อมูล!D32&amp;" "&amp;เตรียมข้อมูล!E32</f>
        <v xml:space="preserve"> </v>
      </c>
      <c r="C185" s="30">
        <f>ภาคเรียนที่1!F170</f>
        <v>0</v>
      </c>
      <c r="D185" s="30">
        <f>ภาคเรียนที่1!G170</f>
        <v>0</v>
      </c>
      <c r="E185" s="30">
        <f t="shared" si="52"/>
        <v>0</v>
      </c>
      <c r="F185" s="96" t="str">
        <f t="shared" si="53"/>
        <v>-</v>
      </c>
      <c r="G185" s="30">
        <f>ภาคเรียนที่2!F170</f>
        <v>0</v>
      </c>
      <c r="H185" s="30">
        <f>ภาคเรียนที่2!G170</f>
        <v>0</v>
      </c>
      <c r="I185" s="30">
        <f t="shared" si="54"/>
        <v>0</v>
      </c>
      <c r="J185" s="96" t="str">
        <f t="shared" si="55"/>
        <v>-</v>
      </c>
      <c r="K185" s="30">
        <f t="shared" si="56"/>
        <v>0</v>
      </c>
      <c r="L185" s="96" t="str">
        <f t="shared" si="57"/>
        <v>-</v>
      </c>
      <c r="M185" s="30" t="b">
        <f t="shared" si="58"/>
        <v>0</v>
      </c>
    </row>
    <row r="186" spans="1:13" ht="20.100000000000001" customHeight="1" x14ac:dyDescent="0.35">
      <c r="A186" s="140" t="s">
        <v>11</v>
      </c>
      <c r="B186" s="140"/>
      <c r="C186" s="30">
        <f>SUM(C161:C185)</f>
        <v>0</v>
      </c>
      <c r="D186" s="30">
        <f t="shared" ref="D186:G186" si="59">SUM(D161:D185)</f>
        <v>0</v>
      </c>
      <c r="E186" s="30">
        <f t="shared" si="59"/>
        <v>0</v>
      </c>
      <c r="F186" s="65"/>
      <c r="G186" s="30">
        <f t="shared" si="59"/>
        <v>0</v>
      </c>
      <c r="H186" s="30">
        <f t="shared" ref="H186" si="60">SUM(H161:H185)</f>
        <v>0</v>
      </c>
      <c r="I186" s="30">
        <f t="shared" ref="I186:K186" si="61">SUM(I161:I185)</f>
        <v>0</v>
      </c>
      <c r="J186" s="65"/>
      <c r="K186" s="30">
        <f t="shared" si="61"/>
        <v>0</v>
      </c>
      <c r="L186" s="65"/>
      <c r="M186" s="66"/>
    </row>
    <row r="187" spans="1:13" ht="20.100000000000001" customHeight="1" x14ac:dyDescent="0.35">
      <c r="A187" s="140" t="s">
        <v>22</v>
      </c>
      <c r="B187" s="140"/>
      <c r="C187" s="30" t="e">
        <f>C186/(C160*COUNTIF(C161:C185,"&gt;0"))*100</f>
        <v>#DIV/0!</v>
      </c>
      <c r="D187" s="30" t="e">
        <f t="shared" ref="D187:G187" si="62">D186/(D160*COUNTIF(D161:D185,"&gt;0"))*100</f>
        <v>#DIV/0!</v>
      </c>
      <c r="E187" s="30" t="e">
        <f t="shared" si="62"/>
        <v>#DIV/0!</v>
      </c>
      <c r="F187" s="65"/>
      <c r="G187" s="30" t="e">
        <f t="shared" si="62"/>
        <v>#DIV/0!</v>
      </c>
      <c r="H187" s="30" t="e">
        <f t="shared" ref="H187" si="63">H186/(H160*COUNTIF(H161:H185,"&gt;0"))*100</f>
        <v>#DIV/0!</v>
      </c>
      <c r="I187" s="30" t="e">
        <f t="shared" ref="I187:K187" si="64">I186/(I160*COUNTIF(I161:I185,"&gt;0"))*100</f>
        <v>#DIV/0!</v>
      </c>
      <c r="J187" s="65"/>
      <c r="K187" s="30" t="e">
        <f t="shared" si="64"/>
        <v>#DIV/0!</v>
      </c>
      <c r="L187" s="65"/>
      <c r="M187" s="66"/>
    </row>
    <row r="188" spans="1:13" ht="20.100000000000001" customHeight="1" x14ac:dyDescent="0.35">
      <c r="A188" s="67"/>
      <c r="B188" s="68"/>
      <c r="C188" s="67"/>
      <c r="D188" s="67"/>
      <c r="E188" s="67"/>
      <c r="F188" s="69"/>
      <c r="G188" s="70"/>
      <c r="H188" s="70"/>
      <c r="I188" s="67"/>
      <c r="J188" s="69"/>
      <c r="K188" s="67"/>
      <c r="L188" s="69"/>
      <c r="M188" s="67"/>
    </row>
    <row r="189" spans="1:13" ht="20.100000000000001" customHeight="1" x14ac:dyDescent="0.35">
      <c r="B189" s="131" t="s">
        <v>15</v>
      </c>
      <c r="C189" s="131"/>
      <c r="H189" s="137" t="s">
        <v>110</v>
      </c>
      <c r="I189" s="137"/>
      <c r="J189" s="137"/>
      <c r="K189" s="137"/>
      <c r="L189" s="137"/>
    </row>
    <row r="190" spans="1:13" ht="20.100000000000001" customHeight="1" x14ac:dyDescent="0.35">
      <c r="B190" s="137" t="str">
        <f>"("&amp;(ข้อมูลครูผู้สอน!$D$10)&amp;")"</f>
        <v>(ยังไม่ระบุ)</v>
      </c>
      <c r="C190" s="137"/>
      <c r="H190" s="137" t="str">
        <f>"("&amp;(เตรียมข้อมูล!$E$4)&amp;")"</f>
        <v>(นางประไพพรรณ วรนาม)</v>
      </c>
      <c r="I190" s="137"/>
      <c r="J190" s="137"/>
      <c r="K190" s="137"/>
      <c r="L190" s="137"/>
    </row>
    <row r="191" spans="1:13" ht="23.25" x14ac:dyDescent="0.35">
      <c r="A191" s="52"/>
      <c r="B191" s="53" t="s">
        <v>32</v>
      </c>
      <c r="C191" s="52"/>
      <c r="D191" s="52"/>
      <c r="E191" s="52"/>
      <c r="F191" s="54"/>
      <c r="G191" s="28"/>
      <c r="H191" s="28"/>
      <c r="I191" s="52"/>
      <c r="J191" s="54"/>
      <c r="L191" s="56" t="s">
        <v>37</v>
      </c>
      <c r="M191" s="52"/>
    </row>
    <row r="192" spans="1:13" ht="23.25" x14ac:dyDescent="0.35">
      <c r="A192" s="52"/>
      <c r="B192" s="53" t="str">
        <f>"โรงเรียน"&amp;เตรียมข้อมูล!$E$2</f>
        <v>โรงเรียนห้วยทรายวิทยา</v>
      </c>
      <c r="C192" s="52"/>
      <c r="D192" s="52"/>
      <c r="E192" s="52"/>
      <c r="F192" s="54"/>
      <c r="G192" s="28"/>
      <c r="H192" s="28"/>
      <c r="I192" s="52"/>
      <c r="J192" s="54"/>
      <c r="M192" s="52"/>
    </row>
    <row r="193" spans="1:13" ht="23.25" x14ac:dyDescent="0.35">
      <c r="A193" s="52"/>
      <c r="B193" s="25" t="s">
        <v>33</v>
      </c>
      <c r="C193" s="27" t="str">
        <f>เตรียมข้อมูล!$E$1</f>
        <v>ยังไม่ระบุ</v>
      </c>
      <c r="D193" s="52"/>
      <c r="E193" s="52"/>
      <c r="F193" s="54"/>
      <c r="G193" s="28"/>
      <c r="H193" s="28"/>
      <c r="I193" s="52"/>
      <c r="J193" s="54"/>
      <c r="M193" s="52"/>
    </row>
    <row r="194" spans="1:13" ht="23.25" x14ac:dyDescent="0.35">
      <c r="A194" s="27"/>
      <c r="B194" s="25" t="s">
        <v>20</v>
      </c>
      <c r="C194" s="27" t="str">
        <f>""&amp;เตรียมข้อมูล!$E$6</f>
        <v>ยังไม่ระบุ</v>
      </c>
      <c r="D194" s="27"/>
      <c r="E194" s="27"/>
      <c r="F194" s="57"/>
      <c r="G194" s="25"/>
      <c r="H194" s="27"/>
      <c r="I194" s="58"/>
      <c r="J194" s="57"/>
      <c r="K194" s="59"/>
      <c r="L194" s="60"/>
      <c r="M194" s="58"/>
    </row>
    <row r="195" spans="1:13" ht="23.25" x14ac:dyDescent="0.35">
      <c r="A195" s="27"/>
      <c r="B195" s="25" t="s">
        <v>34</v>
      </c>
      <c r="C195" s="27" t="s">
        <v>51</v>
      </c>
      <c r="D195" s="27"/>
      <c r="E195" s="27"/>
      <c r="F195" s="57"/>
      <c r="G195" s="27"/>
      <c r="H195" s="27"/>
      <c r="I195" s="58"/>
      <c r="J195" s="57"/>
      <c r="K195" s="59"/>
      <c r="L195" s="60"/>
      <c r="M195" s="58"/>
    </row>
    <row r="196" spans="1:13" x14ac:dyDescent="0.35">
      <c r="A196" s="133" t="s">
        <v>0</v>
      </c>
      <c r="B196" s="133" t="s">
        <v>40</v>
      </c>
      <c r="C196" s="133" t="s">
        <v>24</v>
      </c>
      <c r="D196" s="133"/>
      <c r="E196" s="133"/>
      <c r="F196" s="138" t="s">
        <v>12</v>
      </c>
      <c r="G196" s="133" t="s">
        <v>28</v>
      </c>
      <c r="H196" s="133"/>
      <c r="I196" s="133"/>
      <c r="J196" s="138" t="s">
        <v>12</v>
      </c>
      <c r="K196" s="133" t="s">
        <v>29</v>
      </c>
      <c r="L196" s="133"/>
      <c r="M196" s="133"/>
    </row>
    <row r="197" spans="1:13" x14ac:dyDescent="0.35">
      <c r="A197" s="133"/>
      <c r="B197" s="133"/>
      <c r="C197" s="94" t="s">
        <v>26</v>
      </c>
      <c r="D197" s="94" t="s">
        <v>27</v>
      </c>
      <c r="E197" s="94" t="s">
        <v>11</v>
      </c>
      <c r="F197" s="138"/>
      <c r="G197" s="94" t="s">
        <v>26</v>
      </c>
      <c r="H197" s="94" t="s">
        <v>27</v>
      </c>
      <c r="I197" s="94" t="s">
        <v>11</v>
      </c>
      <c r="J197" s="138"/>
      <c r="K197" s="94" t="s">
        <v>30</v>
      </c>
      <c r="L197" s="138" t="s">
        <v>12</v>
      </c>
      <c r="M197" s="138" t="s">
        <v>31</v>
      </c>
    </row>
    <row r="198" spans="1:13" x14ac:dyDescent="0.35">
      <c r="A198" s="133"/>
      <c r="B198" s="133"/>
      <c r="C198" s="94">
        <v>70</v>
      </c>
      <c r="D198" s="94">
        <v>30</v>
      </c>
      <c r="E198" s="94">
        <v>100</v>
      </c>
      <c r="F198" s="138"/>
      <c r="G198" s="94">
        <v>70</v>
      </c>
      <c r="H198" s="94">
        <v>30</v>
      </c>
      <c r="I198" s="94">
        <v>100</v>
      </c>
      <c r="J198" s="138"/>
      <c r="K198" s="62">
        <v>200</v>
      </c>
      <c r="L198" s="138"/>
      <c r="M198" s="138"/>
    </row>
    <row r="199" spans="1:13" ht="20.100000000000001" customHeight="1" x14ac:dyDescent="0.35">
      <c r="A199" s="30">
        <v>1</v>
      </c>
      <c r="B199" s="63" t="str">
        <f>เตรียมข้อมูล!C8&amp;เตรียมข้อมูล!D8&amp;" "&amp;เตรียมข้อมูล!E8</f>
        <v xml:space="preserve"> </v>
      </c>
      <c r="C199" s="30">
        <f>ภาคเรียนที่1!F181</f>
        <v>0</v>
      </c>
      <c r="D199" s="30">
        <f>ภาคเรียนที่1!G181</f>
        <v>0</v>
      </c>
      <c r="E199" s="30">
        <f>SUM(C199,D199)</f>
        <v>0</v>
      </c>
      <c r="F199" s="96" t="str">
        <f>IF(E199&gt;=80,"4",IF(E199&gt;=75,"3.5",IF(E199&gt;=70,"3", IF(E199&gt;=65,"2.5", IF(E199&gt;=60,"2", IF(E199&gt;=55,"1.5", IF(E199&gt;=50,"1", IF(E199&lt;=49,"-"))))))))</f>
        <v>-</v>
      </c>
      <c r="G199" s="30">
        <f>ภาคเรียนที่2!F181</f>
        <v>0</v>
      </c>
      <c r="H199" s="30">
        <f>ภาคเรียนที่2!G181</f>
        <v>0</v>
      </c>
      <c r="I199" s="30">
        <f>SUM(G199,H199)</f>
        <v>0</v>
      </c>
      <c r="J199" s="96" t="str">
        <f>IF(I199&gt;=80,"4",IF(I199&gt;=75,"3.5",IF(I199&gt;=70,"3", IF(I199&gt;=65,"2.5", IF(I199&gt;=60,"2", IF(I199&gt;=55,"1.5", IF(I199&gt;=50,"1", IF(I199&lt;=49,"-"))))))))</f>
        <v>-</v>
      </c>
      <c r="K199" s="30">
        <f>SUM(E199,I199)</f>
        <v>0</v>
      </c>
      <c r="L199" s="96" t="str">
        <f>IF(K199&gt;=160,"4",IF(K199&gt;=150,"3.5",IF(K199&gt;=140,"3", IF(K199&gt;=130,"2.5", IF(K199&gt;=120,"2", IF(K199&gt;=110,"1.5", IF(K199&gt;=100,"1", IF(K199&lt;=80,"-"))))))))</f>
        <v>-</v>
      </c>
      <c r="M199" s="30" t="b">
        <f>IF(K199&gt;0,(RANK(K199,$K$199:$K$223,0)))</f>
        <v>0</v>
      </c>
    </row>
    <row r="200" spans="1:13" ht="20.100000000000001" customHeight="1" x14ac:dyDescent="0.35">
      <c r="A200" s="30">
        <v>2</v>
      </c>
      <c r="B200" s="63" t="str">
        <f>เตรียมข้อมูล!C9&amp;เตรียมข้อมูล!D9&amp;" "&amp;เตรียมข้อมูล!E9</f>
        <v xml:space="preserve"> </v>
      </c>
      <c r="C200" s="30">
        <f>ภาคเรียนที่1!F182</f>
        <v>0</v>
      </c>
      <c r="D200" s="30">
        <f>ภาคเรียนที่1!G182</f>
        <v>0</v>
      </c>
      <c r="E200" s="30">
        <f t="shared" ref="E200:E223" si="65">SUM(C200,D200)</f>
        <v>0</v>
      </c>
      <c r="F200" s="96" t="str">
        <f t="shared" ref="F200:F223" si="66">IF(E200&gt;=80,"4",IF(E200&gt;=75,"3.5",IF(E200&gt;=70,"3", IF(E200&gt;=65,"2.5", IF(E200&gt;=60,"2", IF(E200&gt;=55,"1.5", IF(E200&gt;=50,"1", IF(E200&lt;=49,"-"))))))))</f>
        <v>-</v>
      </c>
      <c r="G200" s="30">
        <f>ภาคเรียนที่2!F182</f>
        <v>0</v>
      </c>
      <c r="H200" s="30">
        <f>ภาคเรียนที่2!G182</f>
        <v>0</v>
      </c>
      <c r="I200" s="30">
        <f t="shared" ref="I200:I223" si="67">SUM(G200,H200)</f>
        <v>0</v>
      </c>
      <c r="J200" s="96" t="str">
        <f t="shared" ref="J200:J223" si="68">IF(I200&gt;=80,"4",IF(I200&gt;=75,"3.5",IF(I200&gt;=70,"3", IF(I200&gt;=65,"2.5", IF(I200&gt;=60,"2", IF(I200&gt;=55,"1.5", IF(I200&gt;=50,"1", IF(I200&lt;=49,"-"))))))))</f>
        <v>-</v>
      </c>
      <c r="K200" s="30">
        <f t="shared" ref="K200:K223" si="69">SUM(E200,I200)</f>
        <v>0</v>
      </c>
      <c r="L200" s="96" t="str">
        <f t="shared" ref="L200:L223" si="70">IF(K200&gt;=160,"4",IF(K200&gt;=150,"3.5",IF(K200&gt;=140,"3", IF(K200&gt;=130,"2.5", IF(K200&gt;=120,"2", IF(K200&gt;=110,"1.5", IF(K200&gt;=100,"1", IF(K200&lt;=80,"-"))))))))</f>
        <v>-</v>
      </c>
      <c r="M200" s="30" t="b">
        <f t="shared" ref="M200:M223" si="71">IF(K200&gt;0,(RANK(K200,$K$199:$K$223,0)))</f>
        <v>0</v>
      </c>
    </row>
    <row r="201" spans="1:13" ht="20.100000000000001" customHeight="1" x14ac:dyDescent="0.35">
      <c r="A201" s="30">
        <v>3</v>
      </c>
      <c r="B201" s="63" t="str">
        <f>เตรียมข้อมูล!C10&amp;เตรียมข้อมูล!D10&amp;" "&amp;เตรียมข้อมูล!E10</f>
        <v xml:space="preserve"> </v>
      </c>
      <c r="C201" s="30">
        <f>ภาคเรียนที่1!F183</f>
        <v>0</v>
      </c>
      <c r="D201" s="30">
        <f>ภาคเรียนที่1!G183</f>
        <v>0</v>
      </c>
      <c r="E201" s="30">
        <f t="shared" si="65"/>
        <v>0</v>
      </c>
      <c r="F201" s="96" t="str">
        <f t="shared" si="66"/>
        <v>-</v>
      </c>
      <c r="G201" s="30">
        <f>ภาคเรียนที่2!F183</f>
        <v>0</v>
      </c>
      <c r="H201" s="30">
        <f>ภาคเรียนที่2!G183</f>
        <v>0</v>
      </c>
      <c r="I201" s="30">
        <f t="shared" si="67"/>
        <v>0</v>
      </c>
      <c r="J201" s="96" t="str">
        <f t="shared" si="68"/>
        <v>-</v>
      </c>
      <c r="K201" s="30">
        <f t="shared" si="69"/>
        <v>0</v>
      </c>
      <c r="L201" s="96" t="str">
        <f t="shared" si="70"/>
        <v>-</v>
      </c>
      <c r="M201" s="30" t="b">
        <f t="shared" si="71"/>
        <v>0</v>
      </c>
    </row>
    <row r="202" spans="1:13" ht="20.100000000000001" customHeight="1" x14ac:dyDescent="0.35">
      <c r="A202" s="30">
        <v>4</v>
      </c>
      <c r="B202" s="63" t="str">
        <f>เตรียมข้อมูล!C11&amp;เตรียมข้อมูล!D11&amp;" "&amp;เตรียมข้อมูล!E11</f>
        <v xml:space="preserve"> </v>
      </c>
      <c r="C202" s="30">
        <f>ภาคเรียนที่1!F184</f>
        <v>0</v>
      </c>
      <c r="D202" s="30">
        <f>ภาคเรียนที่1!G184</f>
        <v>0</v>
      </c>
      <c r="E202" s="30">
        <f t="shared" si="65"/>
        <v>0</v>
      </c>
      <c r="F202" s="96" t="str">
        <f t="shared" si="66"/>
        <v>-</v>
      </c>
      <c r="G202" s="30">
        <f>ภาคเรียนที่2!F184</f>
        <v>0</v>
      </c>
      <c r="H202" s="30">
        <f>ภาคเรียนที่2!G184</f>
        <v>0</v>
      </c>
      <c r="I202" s="30">
        <f t="shared" si="67"/>
        <v>0</v>
      </c>
      <c r="J202" s="96" t="str">
        <f t="shared" si="68"/>
        <v>-</v>
      </c>
      <c r="K202" s="30">
        <f t="shared" si="69"/>
        <v>0</v>
      </c>
      <c r="L202" s="96" t="str">
        <f t="shared" si="70"/>
        <v>-</v>
      </c>
      <c r="M202" s="30" t="b">
        <f t="shared" si="71"/>
        <v>0</v>
      </c>
    </row>
    <row r="203" spans="1:13" ht="20.100000000000001" customHeight="1" x14ac:dyDescent="0.35">
      <c r="A203" s="30">
        <v>5</v>
      </c>
      <c r="B203" s="63" t="str">
        <f>เตรียมข้อมูล!C12&amp;เตรียมข้อมูล!D12&amp;" "&amp;เตรียมข้อมูล!E12</f>
        <v xml:space="preserve"> </v>
      </c>
      <c r="C203" s="30">
        <f>ภาคเรียนที่1!F185</f>
        <v>0</v>
      </c>
      <c r="D203" s="30">
        <f>ภาคเรียนที่1!G185</f>
        <v>0</v>
      </c>
      <c r="E203" s="30">
        <f t="shared" si="65"/>
        <v>0</v>
      </c>
      <c r="F203" s="96" t="str">
        <f t="shared" si="66"/>
        <v>-</v>
      </c>
      <c r="G203" s="30">
        <f>ภาคเรียนที่2!F185</f>
        <v>0</v>
      </c>
      <c r="H203" s="30">
        <f>ภาคเรียนที่2!G185</f>
        <v>0</v>
      </c>
      <c r="I203" s="30">
        <f t="shared" si="67"/>
        <v>0</v>
      </c>
      <c r="J203" s="96" t="str">
        <f t="shared" si="68"/>
        <v>-</v>
      </c>
      <c r="K203" s="30">
        <f t="shared" si="69"/>
        <v>0</v>
      </c>
      <c r="L203" s="96" t="str">
        <f t="shared" si="70"/>
        <v>-</v>
      </c>
      <c r="M203" s="30" t="b">
        <f t="shared" si="71"/>
        <v>0</v>
      </c>
    </row>
    <row r="204" spans="1:13" ht="20.100000000000001" customHeight="1" x14ac:dyDescent="0.35">
      <c r="A204" s="30">
        <v>6</v>
      </c>
      <c r="B204" s="63" t="str">
        <f>เตรียมข้อมูล!C13&amp;เตรียมข้อมูล!D13&amp;" "&amp;เตรียมข้อมูล!E13</f>
        <v xml:space="preserve"> </v>
      </c>
      <c r="C204" s="30">
        <f>ภาคเรียนที่1!F186</f>
        <v>0</v>
      </c>
      <c r="D204" s="30">
        <f>ภาคเรียนที่1!G186</f>
        <v>0</v>
      </c>
      <c r="E204" s="30">
        <f t="shared" si="65"/>
        <v>0</v>
      </c>
      <c r="F204" s="96" t="str">
        <f t="shared" si="66"/>
        <v>-</v>
      </c>
      <c r="G204" s="30">
        <f>ภาคเรียนที่2!F186</f>
        <v>0</v>
      </c>
      <c r="H204" s="30">
        <f>ภาคเรียนที่2!G186</f>
        <v>0</v>
      </c>
      <c r="I204" s="30">
        <f t="shared" si="67"/>
        <v>0</v>
      </c>
      <c r="J204" s="96" t="str">
        <f t="shared" si="68"/>
        <v>-</v>
      </c>
      <c r="K204" s="30">
        <f t="shared" si="69"/>
        <v>0</v>
      </c>
      <c r="L204" s="96" t="str">
        <f t="shared" si="70"/>
        <v>-</v>
      </c>
      <c r="M204" s="30" t="b">
        <f t="shared" si="71"/>
        <v>0</v>
      </c>
    </row>
    <row r="205" spans="1:13" ht="20.100000000000001" customHeight="1" x14ac:dyDescent="0.35">
      <c r="A205" s="30">
        <v>7</v>
      </c>
      <c r="B205" s="63" t="str">
        <f>เตรียมข้อมูล!C14&amp;เตรียมข้อมูล!D14&amp;" "&amp;เตรียมข้อมูล!E14</f>
        <v xml:space="preserve"> </v>
      </c>
      <c r="C205" s="30">
        <f>ภาคเรียนที่1!F187</f>
        <v>0</v>
      </c>
      <c r="D205" s="30">
        <f>ภาคเรียนที่1!G187</f>
        <v>0</v>
      </c>
      <c r="E205" s="30">
        <f t="shared" si="65"/>
        <v>0</v>
      </c>
      <c r="F205" s="96" t="str">
        <f t="shared" si="66"/>
        <v>-</v>
      </c>
      <c r="G205" s="30">
        <f>ภาคเรียนที่2!F187</f>
        <v>0</v>
      </c>
      <c r="H205" s="30">
        <f>ภาคเรียนที่2!G187</f>
        <v>0</v>
      </c>
      <c r="I205" s="30">
        <f t="shared" si="67"/>
        <v>0</v>
      </c>
      <c r="J205" s="96" t="str">
        <f t="shared" si="68"/>
        <v>-</v>
      </c>
      <c r="K205" s="30">
        <f t="shared" si="69"/>
        <v>0</v>
      </c>
      <c r="L205" s="96" t="str">
        <f t="shared" si="70"/>
        <v>-</v>
      </c>
      <c r="M205" s="30" t="b">
        <f t="shared" si="71"/>
        <v>0</v>
      </c>
    </row>
    <row r="206" spans="1:13" ht="20.100000000000001" customHeight="1" x14ac:dyDescent="0.35">
      <c r="A206" s="30">
        <v>8</v>
      </c>
      <c r="B206" s="63" t="str">
        <f>เตรียมข้อมูล!C15&amp;เตรียมข้อมูล!D15&amp;" "&amp;เตรียมข้อมูล!E15</f>
        <v xml:space="preserve"> </v>
      </c>
      <c r="C206" s="30">
        <f>ภาคเรียนที่1!F188</f>
        <v>0</v>
      </c>
      <c r="D206" s="30">
        <f>ภาคเรียนที่1!G188</f>
        <v>0</v>
      </c>
      <c r="E206" s="30">
        <f t="shared" si="65"/>
        <v>0</v>
      </c>
      <c r="F206" s="96" t="str">
        <f t="shared" si="66"/>
        <v>-</v>
      </c>
      <c r="G206" s="30">
        <f>ภาคเรียนที่2!F188</f>
        <v>0</v>
      </c>
      <c r="H206" s="30">
        <f>ภาคเรียนที่2!G188</f>
        <v>0</v>
      </c>
      <c r="I206" s="30">
        <f t="shared" si="67"/>
        <v>0</v>
      </c>
      <c r="J206" s="96" t="str">
        <f t="shared" si="68"/>
        <v>-</v>
      </c>
      <c r="K206" s="30">
        <f t="shared" si="69"/>
        <v>0</v>
      </c>
      <c r="L206" s="96" t="str">
        <f t="shared" si="70"/>
        <v>-</v>
      </c>
      <c r="M206" s="30" t="b">
        <f t="shared" si="71"/>
        <v>0</v>
      </c>
    </row>
    <row r="207" spans="1:13" ht="20.100000000000001" customHeight="1" x14ac:dyDescent="0.35">
      <c r="A207" s="30">
        <v>9</v>
      </c>
      <c r="B207" s="63" t="str">
        <f>เตรียมข้อมูล!C16&amp;เตรียมข้อมูล!D16&amp;" "&amp;เตรียมข้อมูล!E16</f>
        <v xml:space="preserve"> </v>
      </c>
      <c r="C207" s="30">
        <f>ภาคเรียนที่1!F189</f>
        <v>0</v>
      </c>
      <c r="D207" s="30">
        <f>ภาคเรียนที่1!G189</f>
        <v>0</v>
      </c>
      <c r="E207" s="30">
        <f t="shared" si="65"/>
        <v>0</v>
      </c>
      <c r="F207" s="96" t="str">
        <f t="shared" si="66"/>
        <v>-</v>
      </c>
      <c r="G207" s="30">
        <f>ภาคเรียนที่2!F189</f>
        <v>0</v>
      </c>
      <c r="H207" s="30">
        <f>ภาคเรียนที่2!G189</f>
        <v>0</v>
      </c>
      <c r="I207" s="30">
        <f t="shared" si="67"/>
        <v>0</v>
      </c>
      <c r="J207" s="96" t="str">
        <f t="shared" si="68"/>
        <v>-</v>
      </c>
      <c r="K207" s="30">
        <f t="shared" si="69"/>
        <v>0</v>
      </c>
      <c r="L207" s="96" t="str">
        <f t="shared" si="70"/>
        <v>-</v>
      </c>
      <c r="M207" s="30" t="b">
        <f t="shared" si="71"/>
        <v>0</v>
      </c>
    </row>
    <row r="208" spans="1:13" ht="20.100000000000001" customHeight="1" x14ac:dyDescent="0.35">
      <c r="A208" s="30">
        <v>10</v>
      </c>
      <c r="B208" s="63" t="str">
        <f>เตรียมข้อมูล!C17&amp;เตรียมข้อมูล!D17&amp;" "&amp;เตรียมข้อมูล!E17</f>
        <v xml:space="preserve"> </v>
      </c>
      <c r="C208" s="30">
        <f>ภาคเรียนที่1!F190</f>
        <v>0</v>
      </c>
      <c r="D208" s="30">
        <f>ภาคเรียนที่1!G190</f>
        <v>0</v>
      </c>
      <c r="E208" s="30">
        <f t="shared" si="65"/>
        <v>0</v>
      </c>
      <c r="F208" s="96" t="str">
        <f t="shared" si="66"/>
        <v>-</v>
      </c>
      <c r="G208" s="30">
        <f>ภาคเรียนที่2!F190</f>
        <v>0</v>
      </c>
      <c r="H208" s="30">
        <f>ภาคเรียนที่2!G190</f>
        <v>0</v>
      </c>
      <c r="I208" s="30">
        <f t="shared" si="67"/>
        <v>0</v>
      </c>
      <c r="J208" s="96" t="str">
        <f t="shared" si="68"/>
        <v>-</v>
      </c>
      <c r="K208" s="30">
        <f t="shared" si="69"/>
        <v>0</v>
      </c>
      <c r="L208" s="96" t="str">
        <f t="shared" si="70"/>
        <v>-</v>
      </c>
      <c r="M208" s="30" t="b">
        <f t="shared" si="71"/>
        <v>0</v>
      </c>
    </row>
    <row r="209" spans="1:13" ht="20.100000000000001" customHeight="1" x14ac:dyDescent="0.35">
      <c r="A209" s="30">
        <v>11</v>
      </c>
      <c r="B209" s="63" t="str">
        <f>เตรียมข้อมูล!C18&amp;เตรียมข้อมูล!D18&amp;" "&amp;เตรียมข้อมูล!E18</f>
        <v xml:space="preserve"> </v>
      </c>
      <c r="C209" s="30">
        <f>ภาคเรียนที่1!F191</f>
        <v>0</v>
      </c>
      <c r="D209" s="30">
        <f>ภาคเรียนที่1!G191</f>
        <v>0</v>
      </c>
      <c r="E209" s="30">
        <f t="shared" si="65"/>
        <v>0</v>
      </c>
      <c r="F209" s="96" t="str">
        <f t="shared" si="66"/>
        <v>-</v>
      </c>
      <c r="G209" s="30">
        <f>ภาคเรียนที่2!F191</f>
        <v>0</v>
      </c>
      <c r="H209" s="30">
        <f>ภาคเรียนที่2!G191</f>
        <v>0</v>
      </c>
      <c r="I209" s="30">
        <f t="shared" si="67"/>
        <v>0</v>
      </c>
      <c r="J209" s="96" t="str">
        <f t="shared" si="68"/>
        <v>-</v>
      </c>
      <c r="K209" s="30">
        <f t="shared" si="69"/>
        <v>0</v>
      </c>
      <c r="L209" s="96" t="str">
        <f t="shared" si="70"/>
        <v>-</v>
      </c>
      <c r="M209" s="30" t="b">
        <f t="shared" si="71"/>
        <v>0</v>
      </c>
    </row>
    <row r="210" spans="1:13" ht="20.100000000000001" customHeight="1" x14ac:dyDescent="0.35">
      <c r="A210" s="30">
        <v>12</v>
      </c>
      <c r="B210" s="63" t="str">
        <f>เตรียมข้อมูล!C19&amp;เตรียมข้อมูล!D19&amp;" "&amp;เตรียมข้อมูล!E19</f>
        <v xml:space="preserve"> </v>
      </c>
      <c r="C210" s="30">
        <f>ภาคเรียนที่1!F192</f>
        <v>0</v>
      </c>
      <c r="D210" s="30">
        <f>ภาคเรียนที่1!G192</f>
        <v>0</v>
      </c>
      <c r="E210" s="30">
        <f t="shared" si="65"/>
        <v>0</v>
      </c>
      <c r="F210" s="96" t="str">
        <f t="shared" si="66"/>
        <v>-</v>
      </c>
      <c r="G210" s="30">
        <f>ภาคเรียนที่2!F192</f>
        <v>0</v>
      </c>
      <c r="H210" s="30">
        <f>ภาคเรียนที่2!G192</f>
        <v>0</v>
      </c>
      <c r="I210" s="30">
        <f t="shared" si="67"/>
        <v>0</v>
      </c>
      <c r="J210" s="96" t="str">
        <f t="shared" si="68"/>
        <v>-</v>
      </c>
      <c r="K210" s="30">
        <f t="shared" si="69"/>
        <v>0</v>
      </c>
      <c r="L210" s="96" t="str">
        <f t="shared" si="70"/>
        <v>-</v>
      </c>
      <c r="M210" s="30" t="b">
        <f t="shared" si="71"/>
        <v>0</v>
      </c>
    </row>
    <row r="211" spans="1:13" ht="20.100000000000001" customHeight="1" x14ac:dyDescent="0.35">
      <c r="A211" s="30">
        <v>13</v>
      </c>
      <c r="B211" s="63" t="str">
        <f>เตรียมข้อมูล!C20&amp;เตรียมข้อมูล!D20&amp;" "&amp;เตรียมข้อมูล!E20</f>
        <v xml:space="preserve"> </v>
      </c>
      <c r="C211" s="30">
        <f>ภาคเรียนที่1!F193</f>
        <v>0</v>
      </c>
      <c r="D211" s="30">
        <f>ภาคเรียนที่1!G193</f>
        <v>0</v>
      </c>
      <c r="E211" s="30">
        <f t="shared" si="65"/>
        <v>0</v>
      </c>
      <c r="F211" s="96" t="str">
        <f t="shared" si="66"/>
        <v>-</v>
      </c>
      <c r="G211" s="30">
        <f>ภาคเรียนที่2!F193</f>
        <v>0</v>
      </c>
      <c r="H211" s="30">
        <f>ภาคเรียนที่2!G193</f>
        <v>0</v>
      </c>
      <c r="I211" s="30">
        <f t="shared" si="67"/>
        <v>0</v>
      </c>
      <c r="J211" s="96" t="str">
        <f t="shared" si="68"/>
        <v>-</v>
      </c>
      <c r="K211" s="30">
        <f t="shared" si="69"/>
        <v>0</v>
      </c>
      <c r="L211" s="96" t="str">
        <f t="shared" si="70"/>
        <v>-</v>
      </c>
      <c r="M211" s="30" t="b">
        <f t="shared" si="71"/>
        <v>0</v>
      </c>
    </row>
    <row r="212" spans="1:13" ht="20.100000000000001" customHeight="1" x14ac:dyDescent="0.35">
      <c r="A212" s="30">
        <v>14</v>
      </c>
      <c r="B212" s="63" t="str">
        <f>เตรียมข้อมูล!C21&amp;เตรียมข้อมูล!D21&amp;" "&amp;เตรียมข้อมูล!E21</f>
        <v xml:space="preserve"> </v>
      </c>
      <c r="C212" s="30">
        <f>ภาคเรียนที่1!F194</f>
        <v>0</v>
      </c>
      <c r="D212" s="30">
        <f>ภาคเรียนที่1!G194</f>
        <v>0</v>
      </c>
      <c r="E212" s="30">
        <f t="shared" si="65"/>
        <v>0</v>
      </c>
      <c r="F212" s="96" t="str">
        <f t="shared" si="66"/>
        <v>-</v>
      </c>
      <c r="G212" s="30">
        <f>ภาคเรียนที่2!F194</f>
        <v>0</v>
      </c>
      <c r="H212" s="30">
        <f>ภาคเรียนที่2!G194</f>
        <v>0</v>
      </c>
      <c r="I212" s="30">
        <f t="shared" si="67"/>
        <v>0</v>
      </c>
      <c r="J212" s="96" t="str">
        <f t="shared" si="68"/>
        <v>-</v>
      </c>
      <c r="K212" s="30">
        <f t="shared" si="69"/>
        <v>0</v>
      </c>
      <c r="L212" s="96" t="str">
        <f t="shared" si="70"/>
        <v>-</v>
      </c>
      <c r="M212" s="30" t="b">
        <f t="shared" si="71"/>
        <v>0</v>
      </c>
    </row>
    <row r="213" spans="1:13" ht="20.100000000000001" customHeight="1" x14ac:dyDescent="0.35">
      <c r="A213" s="30">
        <v>15</v>
      </c>
      <c r="B213" s="63" t="str">
        <f>เตรียมข้อมูล!C22&amp;เตรียมข้อมูล!D22&amp;" "&amp;เตรียมข้อมูล!E22</f>
        <v xml:space="preserve"> </v>
      </c>
      <c r="C213" s="30">
        <f>ภาคเรียนที่1!F195</f>
        <v>0</v>
      </c>
      <c r="D213" s="30">
        <f>ภาคเรียนที่1!G195</f>
        <v>0</v>
      </c>
      <c r="E213" s="30">
        <f t="shared" si="65"/>
        <v>0</v>
      </c>
      <c r="F213" s="96" t="str">
        <f t="shared" si="66"/>
        <v>-</v>
      </c>
      <c r="G213" s="30">
        <f>ภาคเรียนที่2!F195</f>
        <v>0</v>
      </c>
      <c r="H213" s="30">
        <f>ภาคเรียนที่2!G195</f>
        <v>0</v>
      </c>
      <c r="I213" s="30">
        <f t="shared" si="67"/>
        <v>0</v>
      </c>
      <c r="J213" s="96" t="str">
        <f t="shared" si="68"/>
        <v>-</v>
      </c>
      <c r="K213" s="30">
        <f t="shared" si="69"/>
        <v>0</v>
      </c>
      <c r="L213" s="96" t="str">
        <f t="shared" si="70"/>
        <v>-</v>
      </c>
      <c r="M213" s="30" t="b">
        <f t="shared" si="71"/>
        <v>0</v>
      </c>
    </row>
    <row r="214" spans="1:13" ht="20.100000000000001" customHeight="1" x14ac:dyDescent="0.35">
      <c r="A214" s="30">
        <v>16</v>
      </c>
      <c r="B214" s="63" t="str">
        <f>เตรียมข้อมูล!C23&amp;เตรียมข้อมูล!D23&amp;" "&amp;เตรียมข้อมูล!E23</f>
        <v xml:space="preserve"> </v>
      </c>
      <c r="C214" s="30">
        <f>ภาคเรียนที่1!F196</f>
        <v>0</v>
      </c>
      <c r="D214" s="30">
        <f>ภาคเรียนที่1!G196</f>
        <v>0</v>
      </c>
      <c r="E214" s="30">
        <f t="shared" si="65"/>
        <v>0</v>
      </c>
      <c r="F214" s="96" t="str">
        <f t="shared" si="66"/>
        <v>-</v>
      </c>
      <c r="G214" s="30">
        <f>ภาคเรียนที่2!F196</f>
        <v>0</v>
      </c>
      <c r="H214" s="30">
        <f>ภาคเรียนที่2!G196</f>
        <v>0</v>
      </c>
      <c r="I214" s="30">
        <f t="shared" si="67"/>
        <v>0</v>
      </c>
      <c r="J214" s="96" t="str">
        <f t="shared" si="68"/>
        <v>-</v>
      </c>
      <c r="K214" s="30">
        <f t="shared" si="69"/>
        <v>0</v>
      </c>
      <c r="L214" s="96" t="str">
        <f t="shared" si="70"/>
        <v>-</v>
      </c>
      <c r="M214" s="30" t="b">
        <f t="shared" si="71"/>
        <v>0</v>
      </c>
    </row>
    <row r="215" spans="1:13" ht="20.100000000000001" customHeight="1" x14ac:dyDescent="0.35">
      <c r="A215" s="30">
        <v>17</v>
      </c>
      <c r="B215" s="63" t="str">
        <f>เตรียมข้อมูล!C24&amp;เตรียมข้อมูล!D24&amp;" "&amp;เตรียมข้อมูล!E24</f>
        <v xml:space="preserve"> </v>
      </c>
      <c r="C215" s="30">
        <f>ภาคเรียนที่1!F197</f>
        <v>0</v>
      </c>
      <c r="D215" s="30">
        <f>ภาคเรียนที่1!G197</f>
        <v>0</v>
      </c>
      <c r="E215" s="30">
        <f t="shared" si="65"/>
        <v>0</v>
      </c>
      <c r="F215" s="96" t="str">
        <f t="shared" si="66"/>
        <v>-</v>
      </c>
      <c r="G215" s="30">
        <f>ภาคเรียนที่2!F197</f>
        <v>0</v>
      </c>
      <c r="H215" s="30">
        <f>ภาคเรียนที่2!G197</f>
        <v>0</v>
      </c>
      <c r="I215" s="30">
        <f t="shared" si="67"/>
        <v>0</v>
      </c>
      <c r="J215" s="96" t="str">
        <f t="shared" si="68"/>
        <v>-</v>
      </c>
      <c r="K215" s="30">
        <f t="shared" si="69"/>
        <v>0</v>
      </c>
      <c r="L215" s="96" t="str">
        <f t="shared" si="70"/>
        <v>-</v>
      </c>
      <c r="M215" s="30" t="b">
        <f t="shared" si="71"/>
        <v>0</v>
      </c>
    </row>
    <row r="216" spans="1:13" ht="20.100000000000001" customHeight="1" x14ac:dyDescent="0.35">
      <c r="A216" s="30">
        <v>18</v>
      </c>
      <c r="B216" s="63" t="str">
        <f>เตรียมข้อมูล!C25&amp;เตรียมข้อมูล!D25&amp;" "&amp;เตรียมข้อมูล!E25</f>
        <v xml:space="preserve"> </v>
      </c>
      <c r="C216" s="30">
        <f>ภาคเรียนที่1!F198</f>
        <v>0</v>
      </c>
      <c r="D216" s="30">
        <f>ภาคเรียนที่1!G198</f>
        <v>0</v>
      </c>
      <c r="E216" s="30">
        <f t="shared" si="65"/>
        <v>0</v>
      </c>
      <c r="F216" s="96" t="str">
        <f t="shared" si="66"/>
        <v>-</v>
      </c>
      <c r="G216" s="30">
        <f>ภาคเรียนที่2!F198</f>
        <v>0</v>
      </c>
      <c r="H216" s="30">
        <f>ภาคเรียนที่2!G198</f>
        <v>0</v>
      </c>
      <c r="I216" s="30">
        <f t="shared" si="67"/>
        <v>0</v>
      </c>
      <c r="J216" s="96" t="str">
        <f t="shared" si="68"/>
        <v>-</v>
      </c>
      <c r="K216" s="30">
        <f t="shared" si="69"/>
        <v>0</v>
      </c>
      <c r="L216" s="96" t="str">
        <f t="shared" si="70"/>
        <v>-</v>
      </c>
      <c r="M216" s="30" t="b">
        <f t="shared" si="71"/>
        <v>0</v>
      </c>
    </row>
    <row r="217" spans="1:13" ht="20.100000000000001" customHeight="1" x14ac:dyDescent="0.35">
      <c r="A217" s="30">
        <v>19</v>
      </c>
      <c r="B217" s="63" t="str">
        <f>เตรียมข้อมูล!C26&amp;เตรียมข้อมูล!D26&amp;" "&amp;เตรียมข้อมูล!E26</f>
        <v xml:space="preserve"> </v>
      </c>
      <c r="C217" s="30">
        <f>ภาคเรียนที่1!F199</f>
        <v>0</v>
      </c>
      <c r="D217" s="30">
        <f>ภาคเรียนที่1!G199</f>
        <v>0</v>
      </c>
      <c r="E217" s="30">
        <f t="shared" si="65"/>
        <v>0</v>
      </c>
      <c r="F217" s="96" t="str">
        <f t="shared" si="66"/>
        <v>-</v>
      </c>
      <c r="G217" s="30">
        <f>ภาคเรียนที่2!F199</f>
        <v>0</v>
      </c>
      <c r="H217" s="30">
        <f>ภาคเรียนที่2!G199</f>
        <v>0</v>
      </c>
      <c r="I217" s="30">
        <f t="shared" si="67"/>
        <v>0</v>
      </c>
      <c r="J217" s="96" t="str">
        <f t="shared" si="68"/>
        <v>-</v>
      </c>
      <c r="K217" s="30">
        <f t="shared" si="69"/>
        <v>0</v>
      </c>
      <c r="L217" s="96" t="str">
        <f t="shared" si="70"/>
        <v>-</v>
      </c>
      <c r="M217" s="30" t="b">
        <f t="shared" si="71"/>
        <v>0</v>
      </c>
    </row>
    <row r="218" spans="1:13" ht="20.100000000000001" customHeight="1" x14ac:dyDescent="0.35">
      <c r="A218" s="30">
        <v>20</v>
      </c>
      <c r="B218" s="63" t="str">
        <f>เตรียมข้อมูล!C27&amp;เตรียมข้อมูล!D27&amp;" "&amp;เตรียมข้อมูล!E27</f>
        <v xml:space="preserve"> </v>
      </c>
      <c r="C218" s="30">
        <f>ภาคเรียนที่1!F200</f>
        <v>0</v>
      </c>
      <c r="D218" s="30">
        <f>ภาคเรียนที่1!G200</f>
        <v>0</v>
      </c>
      <c r="E218" s="30">
        <f t="shared" si="65"/>
        <v>0</v>
      </c>
      <c r="F218" s="96" t="str">
        <f t="shared" si="66"/>
        <v>-</v>
      </c>
      <c r="G218" s="30">
        <f>ภาคเรียนที่2!F200</f>
        <v>0</v>
      </c>
      <c r="H218" s="30">
        <f>ภาคเรียนที่2!G200</f>
        <v>0</v>
      </c>
      <c r="I218" s="30">
        <f t="shared" si="67"/>
        <v>0</v>
      </c>
      <c r="J218" s="96" t="str">
        <f t="shared" si="68"/>
        <v>-</v>
      </c>
      <c r="K218" s="30">
        <f t="shared" si="69"/>
        <v>0</v>
      </c>
      <c r="L218" s="96" t="str">
        <f t="shared" si="70"/>
        <v>-</v>
      </c>
      <c r="M218" s="30" t="b">
        <f t="shared" si="71"/>
        <v>0</v>
      </c>
    </row>
    <row r="219" spans="1:13" ht="20.100000000000001" customHeight="1" x14ac:dyDescent="0.35">
      <c r="A219" s="30">
        <v>21</v>
      </c>
      <c r="B219" s="63" t="str">
        <f>เตรียมข้อมูล!C28&amp;เตรียมข้อมูล!D28&amp;" "&amp;เตรียมข้อมูล!E28</f>
        <v xml:space="preserve"> </v>
      </c>
      <c r="C219" s="30">
        <f>ภาคเรียนที่1!F201</f>
        <v>0</v>
      </c>
      <c r="D219" s="30">
        <f>ภาคเรียนที่1!G201</f>
        <v>0</v>
      </c>
      <c r="E219" s="30">
        <f t="shared" si="65"/>
        <v>0</v>
      </c>
      <c r="F219" s="96" t="str">
        <f t="shared" si="66"/>
        <v>-</v>
      </c>
      <c r="G219" s="30">
        <f>ภาคเรียนที่2!F201</f>
        <v>0</v>
      </c>
      <c r="H219" s="30">
        <f>ภาคเรียนที่2!G201</f>
        <v>0</v>
      </c>
      <c r="I219" s="30">
        <f t="shared" si="67"/>
        <v>0</v>
      </c>
      <c r="J219" s="96" t="str">
        <f t="shared" si="68"/>
        <v>-</v>
      </c>
      <c r="K219" s="30">
        <f t="shared" si="69"/>
        <v>0</v>
      </c>
      <c r="L219" s="96" t="str">
        <f t="shared" si="70"/>
        <v>-</v>
      </c>
      <c r="M219" s="30" t="b">
        <f t="shared" si="71"/>
        <v>0</v>
      </c>
    </row>
    <row r="220" spans="1:13" ht="20.100000000000001" customHeight="1" x14ac:dyDescent="0.35">
      <c r="A220" s="30">
        <v>22</v>
      </c>
      <c r="B220" s="63" t="str">
        <f>เตรียมข้อมูล!C29&amp;เตรียมข้อมูล!D29&amp;" "&amp;เตรียมข้อมูล!E29</f>
        <v xml:space="preserve"> </v>
      </c>
      <c r="C220" s="30">
        <f>ภาคเรียนที่1!F202</f>
        <v>0</v>
      </c>
      <c r="D220" s="30">
        <f>ภาคเรียนที่1!G202</f>
        <v>0</v>
      </c>
      <c r="E220" s="30">
        <f t="shared" si="65"/>
        <v>0</v>
      </c>
      <c r="F220" s="96" t="str">
        <f t="shared" si="66"/>
        <v>-</v>
      </c>
      <c r="G220" s="30">
        <f>ภาคเรียนที่2!F202</f>
        <v>0</v>
      </c>
      <c r="H220" s="30">
        <f>ภาคเรียนที่2!G202</f>
        <v>0</v>
      </c>
      <c r="I220" s="30">
        <f t="shared" si="67"/>
        <v>0</v>
      </c>
      <c r="J220" s="96" t="str">
        <f t="shared" si="68"/>
        <v>-</v>
      </c>
      <c r="K220" s="30">
        <f t="shared" si="69"/>
        <v>0</v>
      </c>
      <c r="L220" s="96" t="str">
        <f t="shared" si="70"/>
        <v>-</v>
      </c>
      <c r="M220" s="30" t="b">
        <f t="shared" si="71"/>
        <v>0</v>
      </c>
    </row>
    <row r="221" spans="1:13" ht="20.100000000000001" customHeight="1" x14ac:dyDescent="0.35">
      <c r="A221" s="30">
        <v>23</v>
      </c>
      <c r="B221" s="63" t="str">
        <f>เตรียมข้อมูล!C30&amp;เตรียมข้อมูล!D30&amp;" "&amp;เตรียมข้อมูล!E30</f>
        <v xml:space="preserve"> </v>
      </c>
      <c r="C221" s="30">
        <f>ภาคเรียนที่1!F203</f>
        <v>0</v>
      </c>
      <c r="D221" s="30">
        <f>ภาคเรียนที่1!G203</f>
        <v>0</v>
      </c>
      <c r="E221" s="30">
        <f t="shared" si="65"/>
        <v>0</v>
      </c>
      <c r="F221" s="96" t="str">
        <f t="shared" si="66"/>
        <v>-</v>
      </c>
      <c r="G221" s="30">
        <f>ภาคเรียนที่2!F203</f>
        <v>0</v>
      </c>
      <c r="H221" s="30">
        <f>ภาคเรียนที่2!G203</f>
        <v>0</v>
      </c>
      <c r="I221" s="30">
        <f t="shared" si="67"/>
        <v>0</v>
      </c>
      <c r="J221" s="96" t="str">
        <f t="shared" si="68"/>
        <v>-</v>
      </c>
      <c r="K221" s="30">
        <f t="shared" si="69"/>
        <v>0</v>
      </c>
      <c r="L221" s="96" t="str">
        <f t="shared" si="70"/>
        <v>-</v>
      </c>
      <c r="M221" s="30" t="b">
        <f t="shared" si="71"/>
        <v>0</v>
      </c>
    </row>
    <row r="222" spans="1:13" ht="20.100000000000001" customHeight="1" x14ac:dyDescent="0.35">
      <c r="A222" s="30">
        <v>24</v>
      </c>
      <c r="B222" s="63" t="str">
        <f>เตรียมข้อมูล!C31&amp;เตรียมข้อมูล!D31&amp;" "&amp;เตรียมข้อมูล!E31</f>
        <v xml:space="preserve"> </v>
      </c>
      <c r="C222" s="30">
        <f>ภาคเรียนที่1!F204</f>
        <v>0</v>
      </c>
      <c r="D222" s="30">
        <f>ภาคเรียนที่1!G204</f>
        <v>0</v>
      </c>
      <c r="E222" s="30">
        <f t="shared" si="65"/>
        <v>0</v>
      </c>
      <c r="F222" s="96" t="str">
        <f t="shared" si="66"/>
        <v>-</v>
      </c>
      <c r="G222" s="30">
        <f>ภาคเรียนที่2!F204</f>
        <v>0</v>
      </c>
      <c r="H222" s="30">
        <f>ภาคเรียนที่2!G204</f>
        <v>0</v>
      </c>
      <c r="I222" s="30">
        <f t="shared" si="67"/>
        <v>0</v>
      </c>
      <c r="J222" s="96" t="str">
        <f t="shared" si="68"/>
        <v>-</v>
      </c>
      <c r="K222" s="30">
        <f t="shared" si="69"/>
        <v>0</v>
      </c>
      <c r="L222" s="96" t="str">
        <f t="shared" si="70"/>
        <v>-</v>
      </c>
      <c r="M222" s="30" t="b">
        <f t="shared" si="71"/>
        <v>0</v>
      </c>
    </row>
    <row r="223" spans="1:13" ht="20.100000000000001" customHeight="1" x14ac:dyDescent="0.35">
      <c r="A223" s="30">
        <v>25</v>
      </c>
      <c r="B223" s="63" t="str">
        <f>เตรียมข้อมูล!C32&amp;เตรียมข้อมูล!D32&amp;" "&amp;เตรียมข้อมูล!E32</f>
        <v xml:space="preserve"> </v>
      </c>
      <c r="C223" s="30">
        <f>ภาคเรียนที่1!F205</f>
        <v>0</v>
      </c>
      <c r="D223" s="30">
        <f>ภาคเรียนที่1!G205</f>
        <v>0</v>
      </c>
      <c r="E223" s="30">
        <f t="shared" si="65"/>
        <v>0</v>
      </c>
      <c r="F223" s="96" t="str">
        <f t="shared" si="66"/>
        <v>-</v>
      </c>
      <c r="G223" s="30">
        <f>ภาคเรียนที่2!F205</f>
        <v>0</v>
      </c>
      <c r="H223" s="30">
        <f>ภาคเรียนที่2!G205</f>
        <v>0</v>
      </c>
      <c r="I223" s="30">
        <f t="shared" si="67"/>
        <v>0</v>
      </c>
      <c r="J223" s="96" t="str">
        <f t="shared" si="68"/>
        <v>-</v>
      </c>
      <c r="K223" s="30">
        <f t="shared" si="69"/>
        <v>0</v>
      </c>
      <c r="L223" s="96" t="str">
        <f t="shared" si="70"/>
        <v>-</v>
      </c>
      <c r="M223" s="30" t="b">
        <f t="shared" si="71"/>
        <v>0</v>
      </c>
    </row>
    <row r="224" spans="1:13" ht="20.100000000000001" customHeight="1" x14ac:dyDescent="0.35">
      <c r="A224" s="140" t="s">
        <v>11</v>
      </c>
      <c r="B224" s="140"/>
      <c r="C224" s="30">
        <f>SUM(C199:C223)</f>
        <v>0</v>
      </c>
      <c r="D224" s="30">
        <f t="shared" ref="D224:G224" si="72">SUM(D199:D223)</f>
        <v>0</v>
      </c>
      <c r="E224" s="30">
        <f t="shared" si="72"/>
        <v>0</v>
      </c>
      <c r="F224" s="65"/>
      <c r="G224" s="30">
        <f t="shared" si="72"/>
        <v>0</v>
      </c>
      <c r="H224" s="30">
        <f t="shared" ref="H224" si="73">SUM(H199:H223)</f>
        <v>0</v>
      </c>
      <c r="I224" s="30">
        <f t="shared" ref="I224:K224" si="74">SUM(I199:I223)</f>
        <v>0</v>
      </c>
      <c r="J224" s="65"/>
      <c r="K224" s="30">
        <f t="shared" si="74"/>
        <v>0</v>
      </c>
      <c r="L224" s="65"/>
      <c r="M224" s="66"/>
    </row>
    <row r="225" spans="1:13" ht="20.100000000000001" customHeight="1" x14ac:dyDescent="0.35">
      <c r="A225" s="140" t="s">
        <v>22</v>
      </c>
      <c r="B225" s="140"/>
      <c r="C225" s="30" t="e">
        <f>C224/(C198*COUNTIF(C199:C223,"&gt;0"))*100</f>
        <v>#DIV/0!</v>
      </c>
      <c r="D225" s="30" t="e">
        <f t="shared" ref="D225:G225" si="75">D224/(D198*COUNTIF(D199:D223,"&gt;0"))*100</f>
        <v>#DIV/0!</v>
      </c>
      <c r="E225" s="30" t="e">
        <f t="shared" si="75"/>
        <v>#DIV/0!</v>
      </c>
      <c r="F225" s="65"/>
      <c r="G225" s="30" t="e">
        <f t="shared" si="75"/>
        <v>#DIV/0!</v>
      </c>
      <c r="H225" s="30" t="e">
        <f t="shared" ref="H225" si="76">H224/(H198*COUNTIF(H199:H223,"&gt;0"))*100</f>
        <v>#DIV/0!</v>
      </c>
      <c r="I225" s="30" t="e">
        <f t="shared" ref="I225:K225" si="77">I224/(I198*COUNTIF(I199:I223,"&gt;0"))*100</f>
        <v>#DIV/0!</v>
      </c>
      <c r="J225" s="65"/>
      <c r="K225" s="30" t="e">
        <f t="shared" si="77"/>
        <v>#DIV/0!</v>
      </c>
      <c r="L225" s="65"/>
      <c r="M225" s="66"/>
    </row>
    <row r="226" spans="1:13" ht="20.100000000000001" customHeight="1" x14ac:dyDescent="0.35">
      <c r="A226" s="67"/>
      <c r="B226" s="68"/>
      <c r="C226" s="67"/>
      <c r="D226" s="67"/>
      <c r="E226" s="67"/>
      <c r="F226" s="69"/>
      <c r="G226" s="70"/>
      <c r="H226" s="70"/>
      <c r="I226" s="67"/>
      <c r="J226" s="69"/>
      <c r="K226" s="67"/>
      <c r="L226" s="69"/>
      <c r="M226" s="67"/>
    </row>
    <row r="227" spans="1:13" ht="20.100000000000001" customHeight="1" x14ac:dyDescent="0.35">
      <c r="B227" s="131" t="s">
        <v>15</v>
      </c>
      <c r="C227" s="131"/>
      <c r="D227" s="131"/>
      <c r="H227" s="137" t="s">
        <v>110</v>
      </c>
      <c r="I227" s="137"/>
      <c r="J227" s="137"/>
      <c r="K227" s="137"/>
      <c r="L227" s="137"/>
    </row>
    <row r="228" spans="1:13" ht="20.100000000000001" customHeight="1" x14ac:dyDescent="0.35">
      <c r="B228" s="137" t="str">
        <f>"("&amp;(ข้อมูลครูผู้สอน!$D$11)&amp;")"</f>
        <v>(ยังไม่ระบุ)</v>
      </c>
      <c r="C228" s="137"/>
      <c r="D228" s="137"/>
      <c r="H228" s="137" t="str">
        <f>"("&amp;(เตรียมข้อมูล!$E$4)&amp;")"</f>
        <v>(นางประไพพรรณ วรนาม)</v>
      </c>
      <c r="I228" s="137"/>
      <c r="J228" s="137"/>
      <c r="K228" s="137"/>
      <c r="L228" s="137"/>
    </row>
    <row r="229" spans="1:13" ht="23.25" x14ac:dyDescent="0.35">
      <c r="A229" s="52"/>
      <c r="B229" s="53" t="s">
        <v>32</v>
      </c>
      <c r="C229" s="52"/>
      <c r="D229" s="52"/>
      <c r="E229" s="52"/>
      <c r="F229" s="54"/>
      <c r="G229" s="28"/>
      <c r="H229" s="28"/>
      <c r="I229" s="52"/>
      <c r="J229" s="54"/>
      <c r="L229" s="56" t="s">
        <v>37</v>
      </c>
      <c r="M229" s="52"/>
    </row>
    <row r="230" spans="1:13" ht="23.25" x14ac:dyDescent="0.35">
      <c r="A230" s="52"/>
      <c r="B230" s="53" t="str">
        <f>"โรงเรียน"&amp;เตรียมข้อมูล!$E$2</f>
        <v>โรงเรียนห้วยทรายวิทยา</v>
      </c>
      <c r="C230" s="52"/>
      <c r="D230" s="52"/>
      <c r="E230" s="52"/>
      <c r="F230" s="54"/>
      <c r="G230" s="28"/>
      <c r="H230" s="28"/>
      <c r="I230" s="52"/>
      <c r="J230" s="54"/>
      <c r="M230" s="52"/>
    </row>
    <row r="231" spans="1:13" ht="23.25" x14ac:dyDescent="0.35">
      <c r="A231" s="52"/>
      <c r="B231" s="25" t="s">
        <v>33</v>
      </c>
      <c r="C231" s="27" t="str">
        <f>เตรียมข้อมูล!$E$1</f>
        <v>ยังไม่ระบุ</v>
      </c>
      <c r="D231" s="52"/>
      <c r="E231" s="52"/>
      <c r="F231" s="54"/>
      <c r="G231" s="28"/>
      <c r="H231" s="28"/>
      <c r="I231" s="52"/>
      <c r="J231" s="54"/>
      <c r="M231" s="52"/>
    </row>
    <row r="232" spans="1:13" ht="23.25" x14ac:dyDescent="0.35">
      <c r="A232" s="27"/>
      <c r="B232" s="25" t="s">
        <v>20</v>
      </c>
      <c r="C232" s="27" t="str">
        <f>""&amp;เตรียมข้อมูล!$E$6</f>
        <v>ยังไม่ระบุ</v>
      </c>
      <c r="D232" s="27"/>
      <c r="E232" s="27"/>
      <c r="F232" s="57"/>
      <c r="G232" s="25"/>
      <c r="H232" s="27"/>
      <c r="I232" s="58"/>
      <c r="J232" s="57"/>
      <c r="K232" s="59"/>
      <c r="L232" s="60"/>
      <c r="M232" s="58"/>
    </row>
    <row r="233" spans="1:13" ht="23.25" x14ac:dyDescent="0.35">
      <c r="A233" s="27"/>
      <c r="B233" s="25" t="s">
        <v>34</v>
      </c>
      <c r="C233" s="27" t="s">
        <v>46</v>
      </c>
      <c r="D233" s="27"/>
      <c r="E233" s="27"/>
      <c r="F233" s="57"/>
      <c r="G233" s="27"/>
      <c r="H233" s="27"/>
      <c r="I233" s="58"/>
      <c r="J233" s="57"/>
      <c r="K233" s="59"/>
      <c r="L233" s="60"/>
      <c r="M233" s="58"/>
    </row>
    <row r="234" spans="1:13" x14ac:dyDescent="0.35">
      <c r="A234" s="133" t="s">
        <v>0</v>
      </c>
      <c r="B234" s="133" t="s">
        <v>40</v>
      </c>
      <c r="C234" s="133" t="s">
        <v>24</v>
      </c>
      <c r="D234" s="133"/>
      <c r="E234" s="133"/>
      <c r="F234" s="138" t="s">
        <v>12</v>
      </c>
      <c r="G234" s="133" t="s">
        <v>28</v>
      </c>
      <c r="H234" s="133"/>
      <c r="I234" s="133"/>
      <c r="J234" s="138" t="s">
        <v>12</v>
      </c>
      <c r="K234" s="133" t="s">
        <v>29</v>
      </c>
      <c r="L234" s="133"/>
      <c r="M234" s="133"/>
    </row>
    <row r="235" spans="1:13" x14ac:dyDescent="0.35">
      <c r="A235" s="133"/>
      <c r="B235" s="133"/>
      <c r="C235" s="94" t="s">
        <v>26</v>
      </c>
      <c r="D235" s="94" t="s">
        <v>27</v>
      </c>
      <c r="E235" s="94" t="s">
        <v>11</v>
      </c>
      <c r="F235" s="138"/>
      <c r="G235" s="94" t="s">
        <v>26</v>
      </c>
      <c r="H235" s="94" t="s">
        <v>27</v>
      </c>
      <c r="I235" s="94" t="s">
        <v>11</v>
      </c>
      <c r="J235" s="138"/>
      <c r="K235" s="94" t="s">
        <v>30</v>
      </c>
      <c r="L235" s="138" t="s">
        <v>12</v>
      </c>
      <c r="M235" s="138" t="s">
        <v>31</v>
      </c>
    </row>
    <row r="236" spans="1:13" x14ac:dyDescent="0.35">
      <c r="A236" s="133"/>
      <c r="B236" s="133"/>
      <c r="C236" s="94">
        <v>70</v>
      </c>
      <c r="D236" s="94">
        <v>30</v>
      </c>
      <c r="E236" s="94">
        <v>100</v>
      </c>
      <c r="F236" s="138"/>
      <c r="G236" s="94">
        <v>70</v>
      </c>
      <c r="H236" s="94">
        <v>30</v>
      </c>
      <c r="I236" s="94">
        <v>100</v>
      </c>
      <c r="J236" s="138"/>
      <c r="K236" s="62">
        <v>200</v>
      </c>
      <c r="L236" s="138"/>
      <c r="M236" s="138"/>
    </row>
    <row r="237" spans="1:13" ht="20.100000000000001" customHeight="1" x14ac:dyDescent="0.35">
      <c r="A237" s="30">
        <v>1</v>
      </c>
      <c r="B237" s="63" t="str">
        <f>เตรียมข้อมูล!C8&amp;เตรียมข้อมูล!D8&amp;" "&amp;เตรียมข้อมูล!E8</f>
        <v xml:space="preserve"> </v>
      </c>
      <c r="C237" s="30">
        <f>ภาคเรียนที่1!F216</f>
        <v>0</v>
      </c>
      <c r="D237" s="30">
        <f>ภาคเรียนที่1!G216</f>
        <v>0</v>
      </c>
      <c r="E237" s="30">
        <f>SUM(C237,D237)</f>
        <v>0</v>
      </c>
      <c r="F237" s="96" t="str">
        <f>IF(E237&gt;=80,"4",IF(E237&gt;=75,"3.5",IF(E237&gt;=70,"3", IF(E237&gt;=65,"2.5", IF(E237&gt;=60,"2", IF(E237&gt;=55,"1.5", IF(E237&gt;=50,"1", IF(E237&lt;=49,"-"))))))))</f>
        <v>-</v>
      </c>
      <c r="G237" s="30">
        <f>ภาคเรียนที่2!F216</f>
        <v>0</v>
      </c>
      <c r="H237" s="30">
        <f>ภาคเรียนที่2!G216</f>
        <v>0</v>
      </c>
      <c r="I237" s="30">
        <f>SUM(G237,H237)</f>
        <v>0</v>
      </c>
      <c r="J237" s="96" t="str">
        <f>IF(I237&gt;=80,"4",IF(I237&gt;=75,"3.5",IF(I237&gt;=70,"3", IF(I237&gt;=65,"2.5", IF(I237&gt;=60,"2", IF(I237&gt;=55,"1.5", IF(I237&gt;=50,"1", IF(I237&lt;=49,"-"))))))))</f>
        <v>-</v>
      </c>
      <c r="K237" s="30">
        <f>SUM(E237,I237)</f>
        <v>0</v>
      </c>
      <c r="L237" s="96" t="str">
        <f>IF(K237&gt;=160,"4",IF(K237&gt;=150,"3.5",IF(K237&gt;=140,"3", IF(K237&gt;=130,"2.5", IF(K237&gt;=120,"2", IF(K237&gt;=110,"1.5", IF(K237&gt;=100,"1", IF(K237&lt;=80,"-"))))))))</f>
        <v>-</v>
      </c>
      <c r="M237" s="30" t="b">
        <f>IF(K237&gt;0,(RANK(K237,$K$237:$K$261,0)))</f>
        <v>0</v>
      </c>
    </row>
    <row r="238" spans="1:13" ht="20.100000000000001" customHeight="1" x14ac:dyDescent="0.35">
      <c r="A238" s="30">
        <v>2</v>
      </c>
      <c r="B238" s="63" t="str">
        <f>เตรียมข้อมูล!C9&amp;เตรียมข้อมูล!D9&amp;" "&amp;เตรียมข้อมูล!E9</f>
        <v xml:space="preserve"> </v>
      </c>
      <c r="C238" s="30">
        <f>ภาคเรียนที่1!F217</f>
        <v>0</v>
      </c>
      <c r="D238" s="30">
        <f>ภาคเรียนที่1!G217</f>
        <v>0</v>
      </c>
      <c r="E238" s="30">
        <f t="shared" ref="E238:E261" si="78">SUM(C238,D238)</f>
        <v>0</v>
      </c>
      <c r="F238" s="96" t="str">
        <f t="shared" ref="F238:F261" si="79">IF(E238&gt;=80,"4",IF(E238&gt;=75,"3.5",IF(E238&gt;=70,"3", IF(E238&gt;=65,"2.5", IF(E238&gt;=60,"2", IF(E238&gt;=55,"1.5", IF(E238&gt;=50,"1", IF(E238&lt;=49,"-"))))))))</f>
        <v>-</v>
      </c>
      <c r="G238" s="30">
        <f>ภาคเรียนที่2!F217</f>
        <v>0</v>
      </c>
      <c r="H238" s="30">
        <f>ภาคเรียนที่2!G217</f>
        <v>0</v>
      </c>
      <c r="I238" s="30">
        <f t="shared" ref="I238:I261" si="80">SUM(G238,H238)</f>
        <v>0</v>
      </c>
      <c r="J238" s="96" t="str">
        <f t="shared" ref="J238:J261" si="81">IF(I238&gt;=80,"4",IF(I238&gt;=75,"3.5",IF(I238&gt;=70,"3", IF(I238&gt;=65,"2.5", IF(I238&gt;=60,"2", IF(I238&gt;=55,"1.5", IF(I238&gt;=50,"1", IF(I238&lt;=49,"-"))))))))</f>
        <v>-</v>
      </c>
      <c r="K238" s="30">
        <f t="shared" ref="K238:K261" si="82">SUM(E238,I238)</f>
        <v>0</v>
      </c>
      <c r="L238" s="96" t="str">
        <f t="shared" ref="L238:L261" si="83">IF(K238&gt;=160,"4",IF(K238&gt;=150,"3.5",IF(K238&gt;=140,"3", IF(K238&gt;=130,"2.5", IF(K238&gt;=120,"2", IF(K238&gt;=110,"1.5", IF(K238&gt;=100,"1", IF(K238&lt;=80,"-"))))))))</f>
        <v>-</v>
      </c>
      <c r="M238" s="30" t="b">
        <f t="shared" ref="M238:M261" si="84">IF(K238&gt;0,(RANK(K238,$K$237:$K$261,0)))</f>
        <v>0</v>
      </c>
    </row>
    <row r="239" spans="1:13" ht="20.100000000000001" customHeight="1" x14ac:dyDescent="0.35">
      <c r="A239" s="30">
        <v>3</v>
      </c>
      <c r="B239" s="63" t="str">
        <f>เตรียมข้อมูล!C10&amp;เตรียมข้อมูล!D10&amp;" "&amp;เตรียมข้อมูล!E10</f>
        <v xml:space="preserve"> </v>
      </c>
      <c r="C239" s="30">
        <f>ภาคเรียนที่1!F218</f>
        <v>0</v>
      </c>
      <c r="D239" s="30">
        <f>ภาคเรียนที่1!G218</f>
        <v>0</v>
      </c>
      <c r="E239" s="30">
        <f t="shared" si="78"/>
        <v>0</v>
      </c>
      <c r="F239" s="96" t="str">
        <f t="shared" si="79"/>
        <v>-</v>
      </c>
      <c r="G239" s="30">
        <f>ภาคเรียนที่2!F218</f>
        <v>0</v>
      </c>
      <c r="H239" s="30">
        <f>ภาคเรียนที่2!G218</f>
        <v>0</v>
      </c>
      <c r="I239" s="30">
        <f t="shared" si="80"/>
        <v>0</v>
      </c>
      <c r="J239" s="96" t="str">
        <f t="shared" si="81"/>
        <v>-</v>
      </c>
      <c r="K239" s="30">
        <f t="shared" si="82"/>
        <v>0</v>
      </c>
      <c r="L239" s="96" t="str">
        <f t="shared" si="83"/>
        <v>-</v>
      </c>
      <c r="M239" s="30" t="b">
        <f t="shared" si="84"/>
        <v>0</v>
      </c>
    </row>
    <row r="240" spans="1:13" ht="20.100000000000001" customHeight="1" x14ac:dyDescent="0.35">
      <c r="A240" s="30">
        <v>4</v>
      </c>
      <c r="B240" s="63" t="str">
        <f>เตรียมข้อมูล!C11&amp;เตรียมข้อมูล!D11&amp;" "&amp;เตรียมข้อมูล!E11</f>
        <v xml:space="preserve"> </v>
      </c>
      <c r="C240" s="30">
        <f>ภาคเรียนที่1!F219</f>
        <v>0</v>
      </c>
      <c r="D240" s="30">
        <f>ภาคเรียนที่1!G219</f>
        <v>0</v>
      </c>
      <c r="E240" s="30">
        <f t="shared" si="78"/>
        <v>0</v>
      </c>
      <c r="F240" s="96" t="str">
        <f t="shared" si="79"/>
        <v>-</v>
      </c>
      <c r="G240" s="30">
        <f>ภาคเรียนที่2!F219</f>
        <v>0</v>
      </c>
      <c r="H240" s="30">
        <f>ภาคเรียนที่2!G219</f>
        <v>0</v>
      </c>
      <c r="I240" s="30">
        <f t="shared" si="80"/>
        <v>0</v>
      </c>
      <c r="J240" s="96" t="str">
        <f t="shared" si="81"/>
        <v>-</v>
      </c>
      <c r="K240" s="30">
        <f t="shared" si="82"/>
        <v>0</v>
      </c>
      <c r="L240" s="96" t="str">
        <f t="shared" si="83"/>
        <v>-</v>
      </c>
      <c r="M240" s="30" t="b">
        <f t="shared" si="84"/>
        <v>0</v>
      </c>
    </row>
    <row r="241" spans="1:13" ht="20.100000000000001" customHeight="1" x14ac:dyDescent="0.35">
      <c r="A241" s="30">
        <v>5</v>
      </c>
      <c r="B241" s="63" t="str">
        <f>เตรียมข้อมูล!C12&amp;เตรียมข้อมูล!D12&amp;" "&amp;เตรียมข้อมูล!E12</f>
        <v xml:space="preserve"> </v>
      </c>
      <c r="C241" s="30">
        <f>ภาคเรียนที่1!F220</f>
        <v>0</v>
      </c>
      <c r="D241" s="30">
        <f>ภาคเรียนที่1!G220</f>
        <v>0</v>
      </c>
      <c r="E241" s="30">
        <f t="shared" si="78"/>
        <v>0</v>
      </c>
      <c r="F241" s="96" t="str">
        <f t="shared" si="79"/>
        <v>-</v>
      </c>
      <c r="G241" s="30">
        <f>ภาคเรียนที่2!F220</f>
        <v>0</v>
      </c>
      <c r="H241" s="30">
        <f>ภาคเรียนที่2!G220</f>
        <v>0</v>
      </c>
      <c r="I241" s="30">
        <f t="shared" si="80"/>
        <v>0</v>
      </c>
      <c r="J241" s="96" t="str">
        <f t="shared" si="81"/>
        <v>-</v>
      </c>
      <c r="K241" s="30">
        <f t="shared" si="82"/>
        <v>0</v>
      </c>
      <c r="L241" s="96" t="str">
        <f t="shared" si="83"/>
        <v>-</v>
      </c>
      <c r="M241" s="30" t="b">
        <f t="shared" si="84"/>
        <v>0</v>
      </c>
    </row>
    <row r="242" spans="1:13" ht="20.100000000000001" customHeight="1" x14ac:dyDescent="0.35">
      <c r="A242" s="30">
        <v>6</v>
      </c>
      <c r="B242" s="63" t="str">
        <f>เตรียมข้อมูล!C13&amp;เตรียมข้อมูล!D13&amp;" "&amp;เตรียมข้อมูล!E13</f>
        <v xml:space="preserve"> </v>
      </c>
      <c r="C242" s="30">
        <f>ภาคเรียนที่1!F221</f>
        <v>0</v>
      </c>
      <c r="D242" s="30">
        <f>ภาคเรียนที่1!G221</f>
        <v>0</v>
      </c>
      <c r="E242" s="30">
        <f t="shared" si="78"/>
        <v>0</v>
      </c>
      <c r="F242" s="96" t="str">
        <f t="shared" si="79"/>
        <v>-</v>
      </c>
      <c r="G242" s="30">
        <f>ภาคเรียนที่2!F221</f>
        <v>0</v>
      </c>
      <c r="H242" s="30">
        <f>ภาคเรียนที่2!G221</f>
        <v>0</v>
      </c>
      <c r="I242" s="30">
        <f t="shared" si="80"/>
        <v>0</v>
      </c>
      <c r="J242" s="96" t="str">
        <f t="shared" si="81"/>
        <v>-</v>
      </c>
      <c r="K242" s="30">
        <f t="shared" si="82"/>
        <v>0</v>
      </c>
      <c r="L242" s="96" t="str">
        <f t="shared" si="83"/>
        <v>-</v>
      </c>
      <c r="M242" s="30" t="b">
        <f t="shared" si="84"/>
        <v>0</v>
      </c>
    </row>
    <row r="243" spans="1:13" ht="20.100000000000001" customHeight="1" x14ac:dyDescent="0.35">
      <c r="A243" s="30">
        <v>7</v>
      </c>
      <c r="B243" s="63" t="str">
        <f>เตรียมข้อมูล!C14&amp;เตรียมข้อมูล!D14&amp;" "&amp;เตรียมข้อมูล!E14</f>
        <v xml:space="preserve"> </v>
      </c>
      <c r="C243" s="30">
        <f>ภาคเรียนที่1!F222</f>
        <v>0</v>
      </c>
      <c r="D243" s="30">
        <f>ภาคเรียนที่1!G222</f>
        <v>0</v>
      </c>
      <c r="E243" s="30">
        <f t="shared" si="78"/>
        <v>0</v>
      </c>
      <c r="F243" s="96" t="str">
        <f t="shared" si="79"/>
        <v>-</v>
      </c>
      <c r="G243" s="30">
        <f>ภาคเรียนที่2!F222</f>
        <v>0</v>
      </c>
      <c r="H243" s="30">
        <f>ภาคเรียนที่2!G222</f>
        <v>0</v>
      </c>
      <c r="I243" s="30">
        <f t="shared" si="80"/>
        <v>0</v>
      </c>
      <c r="J243" s="96" t="str">
        <f t="shared" si="81"/>
        <v>-</v>
      </c>
      <c r="K243" s="30">
        <f t="shared" si="82"/>
        <v>0</v>
      </c>
      <c r="L243" s="96" t="str">
        <f t="shared" si="83"/>
        <v>-</v>
      </c>
      <c r="M243" s="30" t="b">
        <f t="shared" si="84"/>
        <v>0</v>
      </c>
    </row>
    <row r="244" spans="1:13" ht="20.100000000000001" customHeight="1" x14ac:dyDescent="0.35">
      <c r="A244" s="30">
        <v>8</v>
      </c>
      <c r="B244" s="63" t="str">
        <f>เตรียมข้อมูล!C15&amp;เตรียมข้อมูล!D15&amp;" "&amp;เตรียมข้อมูล!E15</f>
        <v xml:space="preserve"> </v>
      </c>
      <c r="C244" s="30">
        <f>ภาคเรียนที่1!F223</f>
        <v>0</v>
      </c>
      <c r="D244" s="30">
        <f>ภาคเรียนที่1!G223</f>
        <v>0</v>
      </c>
      <c r="E244" s="30">
        <f t="shared" si="78"/>
        <v>0</v>
      </c>
      <c r="F244" s="96" t="str">
        <f t="shared" si="79"/>
        <v>-</v>
      </c>
      <c r="G244" s="30">
        <f>ภาคเรียนที่2!F223</f>
        <v>0</v>
      </c>
      <c r="H244" s="30">
        <f>ภาคเรียนที่2!G223</f>
        <v>0</v>
      </c>
      <c r="I244" s="30">
        <f t="shared" si="80"/>
        <v>0</v>
      </c>
      <c r="J244" s="96" t="str">
        <f t="shared" si="81"/>
        <v>-</v>
      </c>
      <c r="K244" s="30">
        <f t="shared" si="82"/>
        <v>0</v>
      </c>
      <c r="L244" s="96" t="str">
        <f t="shared" si="83"/>
        <v>-</v>
      </c>
      <c r="M244" s="30" t="b">
        <f t="shared" si="84"/>
        <v>0</v>
      </c>
    </row>
    <row r="245" spans="1:13" ht="20.100000000000001" customHeight="1" x14ac:dyDescent="0.35">
      <c r="A245" s="30">
        <v>9</v>
      </c>
      <c r="B245" s="63" t="str">
        <f>เตรียมข้อมูล!C16&amp;เตรียมข้อมูล!D16&amp;" "&amp;เตรียมข้อมูล!E16</f>
        <v xml:space="preserve"> </v>
      </c>
      <c r="C245" s="30">
        <f>ภาคเรียนที่1!F224</f>
        <v>0</v>
      </c>
      <c r="D245" s="30">
        <f>ภาคเรียนที่1!G224</f>
        <v>0</v>
      </c>
      <c r="E245" s="30">
        <f t="shared" si="78"/>
        <v>0</v>
      </c>
      <c r="F245" s="96" t="str">
        <f t="shared" si="79"/>
        <v>-</v>
      </c>
      <c r="G245" s="30">
        <f>ภาคเรียนที่2!F224</f>
        <v>0</v>
      </c>
      <c r="H245" s="30">
        <f>ภาคเรียนที่2!G224</f>
        <v>0</v>
      </c>
      <c r="I245" s="30">
        <f t="shared" si="80"/>
        <v>0</v>
      </c>
      <c r="J245" s="96" t="str">
        <f t="shared" si="81"/>
        <v>-</v>
      </c>
      <c r="K245" s="30">
        <f t="shared" si="82"/>
        <v>0</v>
      </c>
      <c r="L245" s="96" t="str">
        <f t="shared" si="83"/>
        <v>-</v>
      </c>
      <c r="M245" s="30" t="b">
        <f t="shared" si="84"/>
        <v>0</v>
      </c>
    </row>
    <row r="246" spans="1:13" ht="20.100000000000001" customHeight="1" x14ac:dyDescent="0.35">
      <c r="A246" s="30">
        <v>10</v>
      </c>
      <c r="B246" s="63" t="str">
        <f>เตรียมข้อมูล!C17&amp;เตรียมข้อมูล!D17&amp;" "&amp;เตรียมข้อมูล!E17</f>
        <v xml:space="preserve"> </v>
      </c>
      <c r="C246" s="30">
        <f>ภาคเรียนที่1!F225</f>
        <v>0</v>
      </c>
      <c r="D246" s="30">
        <f>ภาคเรียนที่1!G225</f>
        <v>0</v>
      </c>
      <c r="E246" s="30">
        <f t="shared" si="78"/>
        <v>0</v>
      </c>
      <c r="F246" s="96" t="str">
        <f t="shared" si="79"/>
        <v>-</v>
      </c>
      <c r="G246" s="30">
        <f>ภาคเรียนที่2!F225</f>
        <v>0</v>
      </c>
      <c r="H246" s="30">
        <f>ภาคเรียนที่2!G225</f>
        <v>0</v>
      </c>
      <c r="I246" s="30">
        <f t="shared" si="80"/>
        <v>0</v>
      </c>
      <c r="J246" s="96" t="str">
        <f t="shared" si="81"/>
        <v>-</v>
      </c>
      <c r="K246" s="30">
        <f t="shared" si="82"/>
        <v>0</v>
      </c>
      <c r="L246" s="96" t="str">
        <f t="shared" si="83"/>
        <v>-</v>
      </c>
      <c r="M246" s="30" t="b">
        <f t="shared" si="84"/>
        <v>0</v>
      </c>
    </row>
    <row r="247" spans="1:13" ht="20.100000000000001" customHeight="1" x14ac:dyDescent="0.35">
      <c r="A247" s="30">
        <v>11</v>
      </c>
      <c r="B247" s="63" t="str">
        <f>เตรียมข้อมูล!C18&amp;เตรียมข้อมูล!D18&amp;" "&amp;เตรียมข้อมูล!E18</f>
        <v xml:space="preserve"> </v>
      </c>
      <c r="C247" s="30">
        <f>ภาคเรียนที่1!F226</f>
        <v>0</v>
      </c>
      <c r="D247" s="30">
        <f>ภาคเรียนที่1!G226</f>
        <v>0</v>
      </c>
      <c r="E247" s="30">
        <f t="shared" si="78"/>
        <v>0</v>
      </c>
      <c r="F247" s="96" t="str">
        <f t="shared" si="79"/>
        <v>-</v>
      </c>
      <c r="G247" s="30">
        <f>ภาคเรียนที่2!F226</f>
        <v>0</v>
      </c>
      <c r="H247" s="30">
        <f>ภาคเรียนที่2!G226</f>
        <v>0</v>
      </c>
      <c r="I247" s="30">
        <f t="shared" si="80"/>
        <v>0</v>
      </c>
      <c r="J247" s="96" t="str">
        <f t="shared" si="81"/>
        <v>-</v>
      </c>
      <c r="K247" s="30">
        <f t="shared" si="82"/>
        <v>0</v>
      </c>
      <c r="L247" s="96" t="str">
        <f t="shared" si="83"/>
        <v>-</v>
      </c>
      <c r="M247" s="30" t="b">
        <f t="shared" si="84"/>
        <v>0</v>
      </c>
    </row>
    <row r="248" spans="1:13" ht="20.100000000000001" customHeight="1" x14ac:dyDescent="0.35">
      <c r="A248" s="30">
        <v>12</v>
      </c>
      <c r="B248" s="63" t="str">
        <f>เตรียมข้อมูล!C19&amp;เตรียมข้อมูล!D19&amp;" "&amp;เตรียมข้อมูล!E19</f>
        <v xml:space="preserve"> </v>
      </c>
      <c r="C248" s="30">
        <f>ภาคเรียนที่1!F227</f>
        <v>0</v>
      </c>
      <c r="D248" s="30">
        <f>ภาคเรียนที่1!G227</f>
        <v>0</v>
      </c>
      <c r="E248" s="30">
        <f t="shared" si="78"/>
        <v>0</v>
      </c>
      <c r="F248" s="96" t="str">
        <f t="shared" si="79"/>
        <v>-</v>
      </c>
      <c r="G248" s="30">
        <f>ภาคเรียนที่2!F227</f>
        <v>0</v>
      </c>
      <c r="H248" s="30">
        <f>ภาคเรียนที่2!G227</f>
        <v>0</v>
      </c>
      <c r="I248" s="30">
        <f t="shared" si="80"/>
        <v>0</v>
      </c>
      <c r="J248" s="96" t="str">
        <f t="shared" si="81"/>
        <v>-</v>
      </c>
      <c r="K248" s="30">
        <f t="shared" si="82"/>
        <v>0</v>
      </c>
      <c r="L248" s="96" t="str">
        <f t="shared" si="83"/>
        <v>-</v>
      </c>
      <c r="M248" s="30" t="b">
        <f t="shared" si="84"/>
        <v>0</v>
      </c>
    </row>
    <row r="249" spans="1:13" ht="20.100000000000001" customHeight="1" x14ac:dyDescent="0.35">
      <c r="A249" s="30">
        <v>13</v>
      </c>
      <c r="B249" s="63" t="str">
        <f>เตรียมข้อมูล!C20&amp;เตรียมข้อมูล!D20&amp;" "&amp;เตรียมข้อมูล!E20</f>
        <v xml:space="preserve"> </v>
      </c>
      <c r="C249" s="30">
        <f>ภาคเรียนที่1!F228</f>
        <v>0</v>
      </c>
      <c r="D249" s="30">
        <f>ภาคเรียนที่1!G228</f>
        <v>0</v>
      </c>
      <c r="E249" s="30">
        <f t="shared" si="78"/>
        <v>0</v>
      </c>
      <c r="F249" s="96" t="str">
        <f t="shared" si="79"/>
        <v>-</v>
      </c>
      <c r="G249" s="30">
        <f>ภาคเรียนที่2!F228</f>
        <v>0</v>
      </c>
      <c r="H249" s="30">
        <f>ภาคเรียนที่2!G228</f>
        <v>0</v>
      </c>
      <c r="I249" s="30">
        <f t="shared" si="80"/>
        <v>0</v>
      </c>
      <c r="J249" s="96" t="str">
        <f t="shared" si="81"/>
        <v>-</v>
      </c>
      <c r="K249" s="30">
        <f t="shared" si="82"/>
        <v>0</v>
      </c>
      <c r="L249" s="96" t="str">
        <f t="shared" si="83"/>
        <v>-</v>
      </c>
      <c r="M249" s="30" t="b">
        <f t="shared" si="84"/>
        <v>0</v>
      </c>
    </row>
    <row r="250" spans="1:13" ht="20.100000000000001" customHeight="1" x14ac:dyDescent="0.35">
      <c r="A250" s="30">
        <v>14</v>
      </c>
      <c r="B250" s="63" t="str">
        <f>เตรียมข้อมูล!C21&amp;เตรียมข้อมูล!D21&amp;" "&amp;เตรียมข้อมูล!E21</f>
        <v xml:space="preserve"> </v>
      </c>
      <c r="C250" s="30">
        <f>ภาคเรียนที่1!F229</f>
        <v>0</v>
      </c>
      <c r="D250" s="30">
        <f>ภาคเรียนที่1!G229</f>
        <v>0</v>
      </c>
      <c r="E250" s="30">
        <f t="shared" si="78"/>
        <v>0</v>
      </c>
      <c r="F250" s="96" t="str">
        <f t="shared" si="79"/>
        <v>-</v>
      </c>
      <c r="G250" s="30">
        <f>ภาคเรียนที่2!F229</f>
        <v>0</v>
      </c>
      <c r="H250" s="30">
        <f>ภาคเรียนที่2!G229</f>
        <v>0</v>
      </c>
      <c r="I250" s="30">
        <f t="shared" si="80"/>
        <v>0</v>
      </c>
      <c r="J250" s="96" t="str">
        <f t="shared" si="81"/>
        <v>-</v>
      </c>
      <c r="K250" s="30">
        <f t="shared" si="82"/>
        <v>0</v>
      </c>
      <c r="L250" s="96" t="str">
        <f t="shared" si="83"/>
        <v>-</v>
      </c>
      <c r="M250" s="30" t="b">
        <f t="shared" si="84"/>
        <v>0</v>
      </c>
    </row>
    <row r="251" spans="1:13" ht="20.100000000000001" customHeight="1" x14ac:dyDescent="0.35">
      <c r="A251" s="30">
        <v>15</v>
      </c>
      <c r="B251" s="63" t="str">
        <f>เตรียมข้อมูล!C22&amp;เตรียมข้อมูล!D22&amp;" "&amp;เตรียมข้อมูล!E22</f>
        <v xml:space="preserve"> </v>
      </c>
      <c r="C251" s="30">
        <f>ภาคเรียนที่1!F230</f>
        <v>0</v>
      </c>
      <c r="D251" s="30">
        <f>ภาคเรียนที่1!G230</f>
        <v>0</v>
      </c>
      <c r="E251" s="30">
        <f t="shared" si="78"/>
        <v>0</v>
      </c>
      <c r="F251" s="96" t="str">
        <f t="shared" si="79"/>
        <v>-</v>
      </c>
      <c r="G251" s="30">
        <f>ภาคเรียนที่2!F230</f>
        <v>0</v>
      </c>
      <c r="H251" s="30">
        <f>ภาคเรียนที่2!G230</f>
        <v>0</v>
      </c>
      <c r="I251" s="30">
        <f t="shared" si="80"/>
        <v>0</v>
      </c>
      <c r="J251" s="96" t="str">
        <f t="shared" si="81"/>
        <v>-</v>
      </c>
      <c r="K251" s="30">
        <f t="shared" si="82"/>
        <v>0</v>
      </c>
      <c r="L251" s="96" t="str">
        <f t="shared" si="83"/>
        <v>-</v>
      </c>
      <c r="M251" s="30" t="b">
        <f t="shared" si="84"/>
        <v>0</v>
      </c>
    </row>
    <row r="252" spans="1:13" ht="20.100000000000001" customHeight="1" x14ac:dyDescent="0.35">
      <c r="A252" s="30">
        <v>16</v>
      </c>
      <c r="B252" s="63" t="str">
        <f>เตรียมข้อมูล!C23&amp;เตรียมข้อมูล!D23&amp;" "&amp;เตรียมข้อมูล!E23</f>
        <v xml:space="preserve"> </v>
      </c>
      <c r="C252" s="30">
        <f>ภาคเรียนที่1!F231</f>
        <v>0</v>
      </c>
      <c r="D252" s="30">
        <f>ภาคเรียนที่1!G231</f>
        <v>0</v>
      </c>
      <c r="E252" s="30">
        <f t="shared" si="78"/>
        <v>0</v>
      </c>
      <c r="F252" s="96" t="str">
        <f t="shared" si="79"/>
        <v>-</v>
      </c>
      <c r="G252" s="30">
        <f>ภาคเรียนที่2!F231</f>
        <v>0</v>
      </c>
      <c r="H252" s="30">
        <f>ภาคเรียนที่2!G231</f>
        <v>0</v>
      </c>
      <c r="I252" s="30">
        <f t="shared" si="80"/>
        <v>0</v>
      </c>
      <c r="J252" s="96" t="str">
        <f t="shared" si="81"/>
        <v>-</v>
      </c>
      <c r="K252" s="30">
        <f t="shared" si="82"/>
        <v>0</v>
      </c>
      <c r="L252" s="96" t="str">
        <f t="shared" si="83"/>
        <v>-</v>
      </c>
      <c r="M252" s="30" t="b">
        <f t="shared" si="84"/>
        <v>0</v>
      </c>
    </row>
    <row r="253" spans="1:13" ht="20.100000000000001" customHeight="1" x14ac:dyDescent="0.35">
      <c r="A253" s="30">
        <v>17</v>
      </c>
      <c r="B253" s="63" t="str">
        <f>เตรียมข้อมูล!C24&amp;เตรียมข้อมูล!D24&amp;" "&amp;เตรียมข้อมูล!E24</f>
        <v xml:space="preserve"> </v>
      </c>
      <c r="C253" s="30">
        <f>ภาคเรียนที่1!F232</f>
        <v>0</v>
      </c>
      <c r="D253" s="30">
        <f>ภาคเรียนที่1!G232</f>
        <v>0</v>
      </c>
      <c r="E253" s="30">
        <f t="shared" si="78"/>
        <v>0</v>
      </c>
      <c r="F253" s="96" t="str">
        <f t="shared" si="79"/>
        <v>-</v>
      </c>
      <c r="G253" s="30">
        <f>ภาคเรียนที่2!F232</f>
        <v>0</v>
      </c>
      <c r="H253" s="30">
        <f>ภาคเรียนที่2!G232</f>
        <v>0</v>
      </c>
      <c r="I253" s="30">
        <f t="shared" si="80"/>
        <v>0</v>
      </c>
      <c r="J253" s="96" t="str">
        <f t="shared" si="81"/>
        <v>-</v>
      </c>
      <c r="K253" s="30">
        <f t="shared" si="82"/>
        <v>0</v>
      </c>
      <c r="L253" s="96" t="str">
        <f t="shared" si="83"/>
        <v>-</v>
      </c>
      <c r="M253" s="30" t="b">
        <f t="shared" si="84"/>
        <v>0</v>
      </c>
    </row>
    <row r="254" spans="1:13" ht="20.100000000000001" customHeight="1" x14ac:dyDescent="0.35">
      <c r="A254" s="30">
        <v>18</v>
      </c>
      <c r="B254" s="63" t="str">
        <f>เตรียมข้อมูล!C25&amp;เตรียมข้อมูล!D25&amp;" "&amp;เตรียมข้อมูล!E25</f>
        <v xml:space="preserve"> </v>
      </c>
      <c r="C254" s="30">
        <f>ภาคเรียนที่1!F233</f>
        <v>0</v>
      </c>
      <c r="D254" s="30">
        <f>ภาคเรียนที่1!G233</f>
        <v>0</v>
      </c>
      <c r="E254" s="30">
        <f t="shared" si="78"/>
        <v>0</v>
      </c>
      <c r="F254" s="96" t="str">
        <f t="shared" si="79"/>
        <v>-</v>
      </c>
      <c r="G254" s="30">
        <f>ภาคเรียนที่2!F233</f>
        <v>0</v>
      </c>
      <c r="H254" s="30">
        <f>ภาคเรียนที่2!G233</f>
        <v>0</v>
      </c>
      <c r="I254" s="30">
        <f t="shared" si="80"/>
        <v>0</v>
      </c>
      <c r="J254" s="96" t="str">
        <f t="shared" si="81"/>
        <v>-</v>
      </c>
      <c r="K254" s="30">
        <f t="shared" si="82"/>
        <v>0</v>
      </c>
      <c r="L254" s="96" t="str">
        <f t="shared" si="83"/>
        <v>-</v>
      </c>
      <c r="M254" s="30" t="b">
        <f t="shared" si="84"/>
        <v>0</v>
      </c>
    </row>
    <row r="255" spans="1:13" ht="20.100000000000001" customHeight="1" x14ac:dyDescent="0.35">
      <c r="A255" s="30">
        <v>19</v>
      </c>
      <c r="B255" s="63" t="str">
        <f>เตรียมข้อมูล!C26&amp;เตรียมข้อมูล!D26&amp;" "&amp;เตรียมข้อมูล!E26</f>
        <v xml:space="preserve"> </v>
      </c>
      <c r="C255" s="30">
        <f>ภาคเรียนที่1!F234</f>
        <v>0</v>
      </c>
      <c r="D255" s="30">
        <f>ภาคเรียนที่1!G234</f>
        <v>0</v>
      </c>
      <c r="E255" s="30">
        <f t="shared" si="78"/>
        <v>0</v>
      </c>
      <c r="F255" s="96" t="str">
        <f t="shared" si="79"/>
        <v>-</v>
      </c>
      <c r="G255" s="30">
        <f>ภาคเรียนที่2!F234</f>
        <v>0</v>
      </c>
      <c r="H255" s="30">
        <f>ภาคเรียนที่2!G234</f>
        <v>0</v>
      </c>
      <c r="I255" s="30">
        <f t="shared" si="80"/>
        <v>0</v>
      </c>
      <c r="J255" s="96" t="str">
        <f t="shared" si="81"/>
        <v>-</v>
      </c>
      <c r="K255" s="30">
        <f t="shared" si="82"/>
        <v>0</v>
      </c>
      <c r="L255" s="96" t="str">
        <f t="shared" si="83"/>
        <v>-</v>
      </c>
      <c r="M255" s="30" t="b">
        <f t="shared" si="84"/>
        <v>0</v>
      </c>
    </row>
    <row r="256" spans="1:13" ht="20.100000000000001" customHeight="1" x14ac:dyDescent="0.35">
      <c r="A256" s="30">
        <v>20</v>
      </c>
      <c r="B256" s="63" t="str">
        <f>เตรียมข้อมูล!C27&amp;เตรียมข้อมูล!D27&amp;" "&amp;เตรียมข้อมูล!E27</f>
        <v xml:space="preserve"> </v>
      </c>
      <c r="C256" s="30">
        <f>ภาคเรียนที่1!F235</f>
        <v>0</v>
      </c>
      <c r="D256" s="30">
        <f>ภาคเรียนที่1!G235</f>
        <v>0</v>
      </c>
      <c r="E256" s="30">
        <f t="shared" si="78"/>
        <v>0</v>
      </c>
      <c r="F256" s="96" t="str">
        <f t="shared" si="79"/>
        <v>-</v>
      </c>
      <c r="G256" s="30">
        <f>ภาคเรียนที่2!F235</f>
        <v>0</v>
      </c>
      <c r="H256" s="30">
        <f>ภาคเรียนที่2!G235</f>
        <v>0</v>
      </c>
      <c r="I256" s="30">
        <f t="shared" si="80"/>
        <v>0</v>
      </c>
      <c r="J256" s="96" t="str">
        <f t="shared" si="81"/>
        <v>-</v>
      </c>
      <c r="K256" s="30">
        <f t="shared" si="82"/>
        <v>0</v>
      </c>
      <c r="L256" s="96" t="str">
        <f t="shared" si="83"/>
        <v>-</v>
      </c>
      <c r="M256" s="30" t="b">
        <f t="shared" si="84"/>
        <v>0</v>
      </c>
    </row>
    <row r="257" spans="1:13" ht="20.100000000000001" customHeight="1" x14ac:dyDescent="0.35">
      <c r="A257" s="30">
        <v>21</v>
      </c>
      <c r="B257" s="63" t="str">
        <f>เตรียมข้อมูล!C28&amp;เตรียมข้อมูล!D28&amp;" "&amp;เตรียมข้อมูล!E28</f>
        <v xml:space="preserve"> </v>
      </c>
      <c r="C257" s="30">
        <f>ภาคเรียนที่1!F236</f>
        <v>0</v>
      </c>
      <c r="D257" s="30">
        <f>ภาคเรียนที่1!G236</f>
        <v>0</v>
      </c>
      <c r="E257" s="30">
        <f t="shared" si="78"/>
        <v>0</v>
      </c>
      <c r="F257" s="96" t="str">
        <f t="shared" si="79"/>
        <v>-</v>
      </c>
      <c r="G257" s="30">
        <f>ภาคเรียนที่2!F236</f>
        <v>0</v>
      </c>
      <c r="H257" s="30">
        <f>ภาคเรียนที่2!G236</f>
        <v>0</v>
      </c>
      <c r="I257" s="30">
        <f t="shared" si="80"/>
        <v>0</v>
      </c>
      <c r="J257" s="96" t="str">
        <f t="shared" si="81"/>
        <v>-</v>
      </c>
      <c r="K257" s="30">
        <f t="shared" si="82"/>
        <v>0</v>
      </c>
      <c r="L257" s="96" t="str">
        <f t="shared" si="83"/>
        <v>-</v>
      </c>
      <c r="M257" s="30" t="b">
        <f t="shared" si="84"/>
        <v>0</v>
      </c>
    </row>
    <row r="258" spans="1:13" ht="20.100000000000001" customHeight="1" x14ac:dyDescent="0.35">
      <c r="A258" s="30">
        <v>22</v>
      </c>
      <c r="B258" s="63" t="str">
        <f>เตรียมข้อมูล!C29&amp;เตรียมข้อมูล!D29&amp;" "&amp;เตรียมข้อมูล!E29</f>
        <v xml:space="preserve"> </v>
      </c>
      <c r="C258" s="30">
        <f>ภาคเรียนที่1!F237</f>
        <v>0</v>
      </c>
      <c r="D258" s="30">
        <f>ภาคเรียนที่1!G237</f>
        <v>0</v>
      </c>
      <c r="E258" s="30">
        <f t="shared" si="78"/>
        <v>0</v>
      </c>
      <c r="F258" s="96" t="str">
        <f t="shared" si="79"/>
        <v>-</v>
      </c>
      <c r="G258" s="30">
        <f>ภาคเรียนที่2!F237</f>
        <v>0</v>
      </c>
      <c r="H258" s="30">
        <f>ภาคเรียนที่2!G237</f>
        <v>0</v>
      </c>
      <c r="I258" s="30">
        <f t="shared" si="80"/>
        <v>0</v>
      </c>
      <c r="J258" s="96" t="str">
        <f t="shared" si="81"/>
        <v>-</v>
      </c>
      <c r="K258" s="30">
        <f t="shared" si="82"/>
        <v>0</v>
      </c>
      <c r="L258" s="96" t="str">
        <f t="shared" si="83"/>
        <v>-</v>
      </c>
      <c r="M258" s="30" t="b">
        <f t="shared" si="84"/>
        <v>0</v>
      </c>
    </row>
    <row r="259" spans="1:13" ht="20.100000000000001" customHeight="1" x14ac:dyDescent="0.35">
      <c r="A259" s="30">
        <v>23</v>
      </c>
      <c r="B259" s="63" t="str">
        <f>เตรียมข้อมูล!C30&amp;เตรียมข้อมูล!D30&amp;" "&amp;เตรียมข้อมูล!E30</f>
        <v xml:space="preserve"> </v>
      </c>
      <c r="C259" s="30">
        <f>ภาคเรียนที่1!F238</f>
        <v>0</v>
      </c>
      <c r="D259" s="30">
        <f>ภาคเรียนที่1!G238</f>
        <v>0</v>
      </c>
      <c r="E259" s="30">
        <f t="shared" si="78"/>
        <v>0</v>
      </c>
      <c r="F259" s="96" t="str">
        <f t="shared" si="79"/>
        <v>-</v>
      </c>
      <c r="G259" s="30">
        <f>ภาคเรียนที่2!F238</f>
        <v>0</v>
      </c>
      <c r="H259" s="30">
        <f>ภาคเรียนที่2!G238</f>
        <v>0</v>
      </c>
      <c r="I259" s="30">
        <f t="shared" si="80"/>
        <v>0</v>
      </c>
      <c r="J259" s="96" t="str">
        <f t="shared" si="81"/>
        <v>-</v>
      </c>
      <c r="K259" s="30">
        <f t="shared" si="82"/>
        <v>0</v>
      </c>
      <c r="L259" s="96" t="str">
        <f t="shared" si="83"/>
        <v>-</v>
      </c>
      <c r="M259" s="30" t="b">
        <f t="shared" si="84"/>
        <v>0</v>
      </c>
    </row>
    <row r="260" spans="1:13" ht="20.100000000000001" customHeight="1" x14ac:dyDescent="0.35">
      <c r="A260" s="30">
        <v>24</v>
      </c>
      <c r="B260" s="63" t="str">
        <f>เตรียมข้อมูล!C31&amp;เตรียมข้อมูล!D31&amp;" "&amp;เตรียมข้อมูล!E31</f>
        <v xml:space="preserve"> </v>
      </c>
      <c r="C260" s="30">
        <f>ภาคเรียนที่1!F239</f>
        <v>0</v>
      </c>
      <c r="D260" s="30">
        <f>ภาคเรียนที่1!G239</f>
        <v>0</v>
      </c>
      <c r="E260" s="30">
        <f t="shared" si="78"/>
        <v>0</v>
      </c>
      <c r="F260" s="96" t="str">
        <f t="shared" si="79"/>
        <v>-</v>
      </c>
      <c r="G260" s="30">
        <f>ภาคเรียนที่2!F239</f>
        <v>0</v>
      </c>
      <c r="H260" s="30">
        <f>ภาคเรียนที่2!G239</f>
        <v>0</v>
      </c>
      <c r="I260" s="30">
        <f t="shared" si="80"/>
        <v>0</v>
      </c>
      <c r="J260" s="96" t="str">
        <f t="shared" si="81"/>
        <v>-</v>
      </c>
      <c r="K260" s="30">
        <f t="shared" si="82"/>
        <v>0</v>
      </c>
      <c r="L260" s="96" t="str">
        <f t="shared" si="83"/>
        <v>-</v>
      </c>
      <c r="M260" s="30" t="b">
        <f t="shared" si="84"/>
        <v>0</v>
      </c>
    </row>
    <row r="261" spans="1:13" ht="20.100000000000001" customHeight="1" x14ac:dyDescent="0.35">
      <c r="A261" s="30">
        <v>25</v>
      </c>
      <c r="B261" s="63" t="str">
        <f>เตรียมข้อมูล!C32&amp;เตรียมข้อมูล!D32&amp;" "&amp;เตรียมข้อมูล!E32</f>
        <v xml:space="preserve"> </v>
      </c>
      <c r="C261" s="30">
        <f>ภาคเรียนที่1!F240</f>
        <v>0</v>
      </c>
      <c r="D261" s="30">
        <f>ภาคเรียนที่1!G240</f>
        <v>0</v>
      </c>
      <c r="E261" s="30">
        <f t="shared" si="78"/>
        <v>0</v>
      </c>
      <c r="F261" s="96" t="str">
        <f t="shared" si="79"/>
        <v>-</v>
      </c>
      <c r="G261" s="30">
        <f>ภาคเรียนที่2!F240</f>
        <v>0</v>
      </c>
      <c r="H261" s="30">
        <f>ภาคเรียนที่2!G240</f>
        <v>0</v>
      </c>
      <c r="I261" s="30">
        <f t="shared" si="80"/>
        <v>0</v>
      </c>
      <c r="J261" s="96" t="str">
        <f t="shared" si="81"/>
        <v>-</v>
      </c>
      <c r="K261" s="30">
        <f t="shared" si="82"/>
        <v>0</v>
      </c>
      <c r="L261" s="96" t="str">
        <f t="shared" si="83"/>
        <v>-</v>
      </c>
      <c r="M261" s="30" t="b">
        <f t="shared" si="84"/>
        <v>0</v>
      </c>
    </row>
    <row r="262" spans="1:13" ht="20.100000000000001" customHeight="1" x14ac:dyDescent="0.35">
      <c r="A262" s="140" t="s">
        <v>11</v>
      </c>
      <c r="B262" s="140"/>
      <c r="C262" s="30">
        <f>SUM(C237:C261)</f>
        <v>0</v>
      </c>
      <c r="D262" s="30">
        <f t="shared" ref="D262:G262" si="85">SUM(D237:D261)</f>
        <v>0</v>
      </c>
      <c r="E262" s="30">
        <f t="shared" si="85"/>
        <v>0</v>
      </c>
      <c r="F262" s="65"/>
      <c r="G262" s="30">
        <f t="shared" si="85"/>
        <v>0</v>
      </c>
      <c r="H262" s="30">
        <f t="shared" ref="H262" si="86">SUM(H237:H261)</f>
        <v>0</v>
      </c>
      <c r="I262" s="30">
        <f t="shared" ref="I262:K262" si="87">SUM(I237:I261)</f>
        <v>0</v>
      </c>
      <c r="J262" s="65"/>
      <c r="K262" s="30">
        <f t="shared" si="87"/>
        <v>0</v>
      </c>
      <c r="L262" s="65"/>
      <c r="M262" s="66"/>
    </row>
    <row r="263" spans="1:13" ht="20.100000000000001" customHeight="1" x14ac:dyDescent="0.35">
      <c r="A263" s="140" t="s">
        <v>22</v>
      </c>
      <c r="B263" s="140"/>
      <c r="C263" s="30" t="e">
        <f>C262/(C236*COUNTIF(C237:C261,"&gt;0"))*100</f>
        <v>#DIV/0!</v>
      </c>
      <c r="D263" s="30" t="e">
        <f t="shared" ref="D263:G263" si="88">D262/(D236*COUNTIF(D237:D261,"&gt;0"))*100</f>
        <v>#DIV/0!</v>
      </c>
      <c r="E263" s="30" t="e">
        <f t="shared" si="88"/>
        <v>#DIV/0!</v>
      </c>
      <c r="F263" s="65"/>
      <c r="G263" s="30" t="e">
        <f t="shared" si="88"/>
        <v>#DIV/0!</v>
      </c>
      <c r="H263" s="30" t="e">
        <f t="shared" ref="H263" si="89">H262/(H236*COUNTIF(H237:H261,"&gt;0"))*100</f>
        <v>#DIV/0!</v>
      </c>
      <c r="I263" s="30" t="e">
        <f t="shared" ref="I263:K263" si="90">I262/(I236*COUNTIF(I237:I261,"&gt;0"))*100</f>
        <v>#DIV/0!</v>
      </c>
      <c r="J263" s="65"/>
      <c r="K263" s="30" t="e">
        <f t="shared" si="90"/>
        <v>#DIV/0!</v>
      </c>
      <c r="L263" s="65"/>
      <c r="M263" s="66"/>
    </row>
    <row r="264" spans="1:13" ht="20.100000000000001" customHeight="1" x14ac:dyDescent="0.35">
      <c r="A264" s="67"/>
      <c r="B264" s="68"/>
      <c r="C264" s="67"/>
      <c r="D264" s="67"/>
      <c r="E264" s="67"/>
      <c r="F264" s="69"/>
      <c r="G264" s="70"/>
      <c r="H264" s="70"/>
      <c r="I264" s="67"/>
      <c r="J264" s="69"/>
      <c r="K264" s="67"/>
      <c r="L264" s="69"/>
      <c r="M264" s="67"/>
    </row>
    <row r="265" spans="1:13" ht="20.100000000000001" customHeight="1" x14ac:dyDescent="0.35">
      <c r="B265" s="131" t="s">
        <v>15</v>
      </c>
      <c r="C265" s="131"/>
      <c r="H265" s="137" t="s">
        <v>110</v>
      </c>
      <c r="I265" s="137"/>
      <c r="J265" s="137"/>
      <c r="K265" s="137"/>
      <c r="L265" s="137"/>
    </row>
    <row r="266" spans="1:13" ht="20.100000000000001" customHeight="1" x14ac:dyDescent="0.35">
      <c r="B266" s="137" t="str">
        <f>"("&amp;(ข้อมูลครูผู้สอน!$D$12)&amp;")"</f>
        <v>(ยังไม่ระบุ)</v>
      </c>
      <c r="C266" s="137"/>
      <c r="H266" s="137" t="str">
        <f>"("&amp;(เตรียมข้อมูล!$E$4)&amp;")"</f>
        <v>(นางประไพพรรณ วรนาม)</v>
      </c>
      <c r="I266" s="137"/>
      <c r="J266" s="137"/>
      <c r="K266" s="137"/>
      <c r="L266" s="137"/>
    </row>
    <row r="267" spans="1:13" ht="23.25" x14ac:dyDescent="0.35">
      <c r="A267" s="52"/>
      <c r="B267" s="53" t="s">
        <v>32</v>
      </c>
      <c r="C267" s="52"/>
      <c r="D267" s="52"/>
      <c r="E267" s="52"/>
      <c r="F267" s="54"/>
      <c r="G267" s="28"/>
      <c r="H267" s="28"/>
      <c r="I267" s="52"/>
      <c r="J267" s="54"/>
      <c r="L267" s="56" t="s">
        <v>37</v>
      </c>
      <c r="M267" s="52"/>
    </row>
    <row r="268" spans="1:13" ht="23.25" x14ac:dyDescent="0.35">
      <c r="A268" s="27"/>
      <c r="B268" s="53" t="str">
        <f>"โรงเรียน"&amp;เตรียมข้อมูล!$E$2</f>
        <v>โรงเรียนห้วยทรายวิทยา</v>
      </c>
      <c r="C268" s="64"/>
      <c r="D268" s="27"/>
      <c r="E268" s="27"/>
      <c r="F268" s="57"/>
      <c r="G268" s="25"/>
      <c r="H268" s="27"/>
      <c r="I268" s="58"/>
      <c r="J268" s="57"/>
      <c r="K268" s="59"/>
      <c r="L268" s="60"/>
      <c r="M268" s="58"/>
    </row>
    <row r="269" spans="1:13" ht="23.25" x14ac:dyDescent="0.35">
      <c r="A269" s="27"/>
      <c r="B269" s="25" t="s">
        <v>33</v>
      </c>
      <c r="C269" s="27" t="str">
        <f>เตรียมข้อมูล!$E$1</f>
        <v>ยังไม่ระบุ</v>
      </c>
      <c r="D269" s="27"/>
      <c r="E269" s="27"/>
      <c r="F269" s="57"/>
      <c r="G269" s="25"/>
      <c r="H269" s="27"/>
      <c r="I269" s="58"/>
      <c r="J269" s="57"/>
      <c r="K269" s="59"/>
      <c r="L269" s="60"/>
      <c r="M269" s="58"/>
    </row>
    <row r="270" spans="1:13" ht="23.25" x14ac:dyDescent="0.35">
      <c r="A270" s="27"/>
      <c r="B270" s="25" t="s">
        <v>20</v>
      </c>
      <c r="C270" s="27" t="str">
        <f>""&amp;เตรียมข้อมูล!$E$6</f>
        <v>ยังไม่ระบุ</v>
      </c>
      <c r="D270" s="27"/>
      <c r="E270" s="27"/>
      <c r="F270" s="57"/>
      <c r="G270" s="25"/>
      <c r="H270" s="27"/>
      <c r="I270" s="58"/>
      <c r="J270" s="57"/>
      <c r="K270" s="59"/>
      <c r="L270" s="60"/>
      <c r="M270" s="58"/>
    </row>
    <row r="271" spans="1:13" ht="23.25" x14ac:dyDescent="0.35">
      <c r="A271" s="27"/>
      <c r="B271" s="25" t="s">
        <v>34</v>
      </c>
      <c r="C271" s="27" t="s">
        <v>52</v>
      </c>
      <c r="D271" s="27"/>
      <c r="E271" s="27"/>
      <c r="F271" s="57"/>
      <c r="G271" s="27"/>
      <c r="H271" s="27"/>
      <c r="I271" s="58"/>
      <c r="J271" s="57"/>
      <c r="K271" s="59"/>
      <c r="L271" s="60"/>
      <c r="M271" s="58"/>
    </row>
    <row r="272" spans="1:13" x14ac:dyDescent="0.35">
      <c r="A272" s="133" t="s">
        <v>0</v>
      </c>
      <c r="B272" s="133" t="s">
        <v>40</v>
      </c>
      <c r="C272" s="133" t="s">
        <v>24</v>
      </c>
      <c r="D272" s="133"/>
      <c r="E272" s="133"/>
      <c r="F272" s="138" t="s">
        <v>12</v>
      </c>
      <c r="G272" s="133" t="s">
        <v>28</v>
      </c>
      <c r="H272" s="133"/>
      <c r="I272" s="133"/>
      <c r="J272" s="138" t="s">
        <v>12</v>
      </c>
      <c r="K272" s="133" t="s">
        <v>29</v>
      </c>
      <c r="L272" s="133"/>
      <c r="M272" s="133"/>
    </row>
    <row r="273" spans="1:13" x14ac:dyDescent="0.35">
      <c r="A273" s="133"/>
      <c r="B273" s="133"/>
      <c r="C273" s="94" t="s">
        <v>26</v>
      </c>
      <c r="D273" s="94" t="s">
        <v>27</v>
      </c>
      <c r="E273" s="94" t="s">
        <v>11</v>
      </c>
      <c r="F273" s="138"/>
      <c r="G273" s="94" t="s">
        <v>26</v>
      </c>
      <c r="H273" s="94" t="s">
        <v>27</v>
      </c>
      <c r="I273" s="94" t="s">
        <v>11</v>
      </c>
      <c r="J273" s="138"/>
      <c r="K273" s="94" t="s">
        <v>30</v>
      </c>
      <c r="L273" s="138" t="s">
        <v>12</v>
      </c>
      <c r="M273" s="138" t="s">
        <v>31</v>
      </c>
    </row>
    <row r="274" spans="1:13" x14ac:dyDescent="0.35">
      <c r="A274" s="133"/>
      <c r="B274" s="133"/>
      <c r="C274" s="94">
        <v>70</v>
      </c>
      <c r="D274" s="94">
        <v>30</v>
      </c>
      <c r="E274" s="94">
        <v>100</v>
      </c>
      <c r="F274" s="138"/>
      <c r="G274" s="94">
        <v>70</v>
      </c>
      <c r="H274" s="94">
        <v>30</v>
      </c>
      <c r="I274" s="94">
        <v>100</v>
      </c>
      <c r="J274" s="138"/>
      <c r="K274" s="62">
        <v>200</v>
      </c>
      <c r="L274" s="138"/>
      <c r="M274" s="138"/>
    </row>
    <row r="275" spans="1:13" ht="20.100000000000001" customHeight="1" x14ac:dyDescent="0.35">
      <c r="A275" s="30">
        <v>1</v>
      </c>
      <c r="B275" s="63" t="str">
        <f>เตรียมข้อมูล!C8&amp;เตรียมข้อมูล!D8&amp;" "&amp;เตรียมข้อมูล!E8</f>
        <v xml:space="preserve"> </v>
      </c>
      <c r="C275" s="30">
        <f>ภาคเรียนที่1!F251</f>
        <v>0</v>
      </c>
      <c r="D275" s="30">
        <f>ภาคเรียนที่1!G251</f>
        <v>0</v>
      </c>
      <c r="E275" s="30">
        <f>SUM(C275,D275)</f>
        <v>0</v>
      </c>
      <c r="F275" s="96" t="str">
        <f>IF(E275&gt;=80,"4",IF(E275&gt;=75,"3.5",IF(E275&gt;=70,"3", IF(E275&gt;=65,"2.5", IF(E275&gt;=60,"2", IF(E275&gt;=55,"1.5", IF(E275&gt;=50,"1", IF(E275&lt;=49,"-"))))))))</f>
        <v>-</v>
      </c>
      <c r="G275" s="30">
        <f>ภาคเรียนที่2!F251</f>
        <v>0</v>
      </c>
      <c r="H275" s="30">
        <f>ภาคเรียนที่2!G251</f>
        <v>0</v>
      </c>
      <c r="I275" s="30">
        <f>SUM(G275,H275)</f>
        <v>0</v>
      </c>
      <c r="J275" s="96" t="str">
        <f>IF(I275&gt;=80,"4",IF(I275&gt;=75,"3.5",IF(I275&gt;=70,"3", IF(I275&gt;=65,"2.5", IF(I275&gt;=60,"2", IF(I275&gt;=55,"1.5", IF(I275&gt;=50,"1", IF(I275&lt;=49,"-"))))))))</f>
        <v>-</v>
      </c>
      <c r="K275" s="30">
        <f>SUM(E275,I275)</f>
        <v>0</v>
      </c>
      <c r="L275" s="96" t="str">
        <f>IF(K275&gt;=160,"4",IF(K275&gt;=150,"3.5",IF(K275&gt;=140,"3", IF(K275&gt;=130,"2.5", IF(K275&gt;=120,"2", IF(K275&gt;=110,"1.5", IF(K275&gt;=100,"1", IF(K275&lt;=80,"-"))))))))</f>
        <v>-</v>
      </c>
      <c r="M275" s="30" t="b">
        <f>IF(K275&gt;0,(RANK(K275,$K$275:$K$299,0)))</f>
        <v>0</v>
      </c>
    </row>
    <row r="276" spans="1:13" ht="20.100000000000001" customHeight="1" x14ac:dyDescent="0.35">
      <c r="A276" s="30">
        <v>2</v>
      </c>
      <c r="B276" s="63" t="str">
        <f>เตรียมข้อมูล!C9&amp;เตรียมข้อมูล!D9&amp;" "&amp;เตรียมข้อมูล!E9</f>
        <v xml:space="preserve"> </v>
      </c>
      <c r="C276" s="30">
        <f>ภาคเรียนที่1!F252</f>
        <v>0</v>
      </c>
      <c r="D276" s="30">
        <f>ภาคเรียนที่1!G252</f>
        <v>0</v>
      </c>
      <c r="E276" s="30">
        <f t="shared" ref="E276:E299" si="91">SUM(C276,D276)</f>
        <v>0</v>
      </c>
      <c r="F276" s="96" t="str">
        <f t="shared" ref="F276:F299" si="92">IF(E276&gt;=80,"4",IF(E276&gt;=75,"3.5",IF(E276&gt;=70,"3", IF(E276&gt;=65,"2.5", IF(E276&gt;=60,"2", IF(E276&gt;=55,"1.5", IF(E276&gt;=50,"1", IF(E276&lt;=49,"-"))))))))</f>
        <v>-</v>
      </c>
      <c r="G276" s="30">
        <f>ภาคเรียนที่2!F252</f>
        <v>0</v>
      </c>
      <c r="H276" s="30">
        <f>ภาคเรียนที่2!G252</f>
        <v>0</v>
      </c>
      <c r="I276" s="30">
        <f t="shared" ref="I276:I299" si="93">SUM(G276,H276)</f>
        <v>0</v>
      </c>
      <c r="J276" s="96" t="str">
        <f t="shared" ref="J276:J299" si="94">IF(I276&gt;=80,"4",IF(I276&gt;=75,"3.5",IF(I276&gt;=70,"3", IF(I276&gt;=65,"2.5", IF(I276&gt;=60,"2", IF(I276&gt;=55,"1.5", IF(I276&gt;=50,"1", IF(I276&lt;=49,"-"))))))))</f>
        <v>-</v>
      </c>
      <c r="K276" s="30">
        <f t="shared" ref="K276:K299" si="95">SUM(E276,I276)</f>
        <v>0</v>
      </c>
      <c r="L276" s="96" t="str">
        <f t="shared" ref="L276:L299" si="96">IF(K276&gt;=160,"4",IF(K276&gt;=150,"3.5",IF(K276&gt;=140,"3", IF(K276&gt;=130,"2.5", IF(K276&gt;=120,"2", IF(K276&gt;=110,"1.5", IF(K276&gt;=100,"1", IF(K276&lt;=80,"-"))))))))</f>
        <v>-</v>
      </c>
      <c r="M276" s="30" t="b">
        <f t="shared" ref="M276:M299" si="97">IF(K276&gt;0,(RANK(K276,$K$275:$K$299,0)))</f>
        <v>0</v>
      </c>
    </row>
    <row r="277" spans="1:13" ht="20.100000000000001" customHeight="1" x14ac:dyDescent="0.35">
      <c r="A277" s="30">
        <v>3</v>
      </c>
      <c r="B277" s="63" t="str">
        <f>เตรียมข้อมูล!C10&amp;เตรียมข้อมูล!D10&amp;" "&amp;เตรียมข้อมูล!E10</f>
        <v xml:space="preserve"> </v>
      </c>
      <c r="C277" s="30">
        <f>ภาคเรียนที่1!F253</f>
        <v>0</v>
      </c>
      <c r="D277" s="30">
        <f>ภาคเรียนที่1!G253</f>
        <v>0</v>
      </c>
      <c r="E277" s="30">
        <f t="shared" si="91"/>
        <v>0</v>
      </c>
      <c r="F277" s="96" t="str">
        <f t="shared" si="92"/>
        <v>-</v>
      </c>
      <c r="G277" s="30">
        <f>ภาคเรียนที่2!F253</f>
        <v>0</v>
      </c>
      <c r="H277" s="30">
        <f>ภาคเรียนที่2!G253</f>
        <v>0</v>
      </c>
      <c r="I277" s="30">
        <f t="shared" si="93"/>
        <v>0</v>
      </c>
      <c r="J277" s="96" t="str">
        <f t="shared" si="94"/>
        <v>-</v>
      </c>
      <c r="K277" s="30">
        <f t="shared" si="95"/>
        <v>0</v>
      </c>
      <c r="L277" s="96" t="str">
        <f t="shared" si="96"/>
        <v>-</v>
      </c>
      <c r="M277" s="30" t="b">
        <f t="shared" si="97"/>
        <v>0</v>
      </c>
    </row>
    <row r="278" spans="1:13" ht="20.100000000000001" customHeight="1" x14ac:dyDescent="0.35">
      <c r="A278" s="30">
        <v>4</v>
      </c>
      <c r="B278" s="63" t="str">
        <f>เตรียมข้อมูล!C11&amp;เตรียมข้อมูล!D11&amp;" "&amp;เตรียมข้อมูล!E11</f>
        <v xml:space="preserve"> </v>
      </c>
      <c r="C278" s="30">
        <f>ภาคเรียนที่1!F254</f>
        <v>0</v>
      </c>
      <c r="D278" s="30">
        <f>ภาคเรียนที่1!G254</f>
        <v>0</v>
      </c>
      <c r="E278" s="30">
        <f t="shared" si="91"/>
        <v>0</v>
      </c>
      <c r="F278" s="96" t="str">
        <f t="shared" si="92"/>
        <v>-</v>
      </c>
      <c r="G278" s="30">
        <f>ภาคเรียนที่2!F254</f>
        <v>0</v>
      </c>
      <c r="H278" s="30">
        <f>ภาคเรียนที่2!G254</f>
        <v>0</v>
      </c>
      <c r="I278" s="30">
        <f t="shared" si="93"/>
        <v>0</v>
      </c>
      <c r="J278" s="96" t="str">
        <f t="shared" si="94"/>
        <v>-</v>
      </c>
      <c r="K278" s="30">
        <f t="shared" si="95"/>
        <v>0</v>
      </c>
      <c r="L278" s="96" t="str">
        <f t="shared" si="96"/>
        <v>-</v>
      </c>
      <c r="M278" s="30" t="b">
        <f t="shared" si="97"/>
        <v>0</v>
      </c>
    </row>
    <row r="279" spans="1:13" ht="20.100000000000001" customHeight="1" x14ac:dyDescent="0.35">
      <c r="A279" s="30">
        <v>5</v>
      </c>
      <c r="B279" s="63" t="str">
        <f>เตรียมข้อมูล!C12&amp;เตรียมข้อมูล!D12&amp;" "&amp;เตรียมข้อมูล!E12</f>
        <v xml:space="preserve"> </v>
      </c>
      <c r="C279" s="30">
        <f>ภาคเรียนที่1!F255</f>
        <v>0</v>
      </c>
      <c r="D279" s="30">
        <f>ภาคเรียนที่1!G255</f>
        <v>0</v>
      </c>
      <c r="E279" s="30">
        <f t="shared" si="91"/>
        <v>0</v>
      </c>
      <c r="F279" s="96" t="str">
        <f t="shared" si="92"/>
        <v>-</v>
      </c>
      <c r="G279" s="30">
        <f>ภาคเรียนที่2!F255</f>
        <v>0</v>
      </c>
      <c r="H279" s="30">
        <f>ภาคเรียนที่2!G255</f>
        <v>0</v>
      </c>
      <c r="I279" s="30">
        <f t="shared" si="93"/>
        <v>0</v>
      </c>
      <c r="J279" s="96" t="str">
        <f t="shared" si="94"/>
        <v>-</v>
      </c>
      <c r="K279" s="30">
        <f t="shared" si="95"/>
        <v>0</v>
      </c>
      <c r="L279" s="96" t="str">
        <f t="shared" si="96"/>
        <v>-</v>
      </c>
      <c r="M279" s="30" t="b">
        <f t="shared" si="97"/>
        <v>0</v>
      </c>
    </row>
    <row r="280" spans="1:13" ht="20.100000000000001" customHeight="1" x14ac:dyDescent="0.35">
      <c r="A280" s="30">
        <v>6</v>
      </c>
      <c r="B280" s="63" t="str">
        <f>เตรียมข้อมูล!C13&amp;เตรียมข้อมูล!D13&amp;" "&amp;เตรียมข้อมูล!E13</f>
        <v xml:space="preserve"> </v>
      </c>
      <c r="C280" s="30">
        <f>ภาคเรียนที่1!F256</f>
        <v>0</v>
      </c>
      <c r="D280" s="30">
        <f>ภาคเรียนที่1!G256</f>
        <v>0</v>
      </c>
      <c r="E280" s="30">
        <f t="shared" si="91"/>
        <v>0</v>
      </c>
      <c r="F280" s="96" t="str">
        <f t="shared" si="92"/>
        <v>-</v>
      </c>
      <c r="G280" s="30">
        <f>ภาคเรียนที่2!F256</f>
        <v>0</v>
      </c>
      <c r="H280" s="30">
        <f>ภาคเรียนที่2!G256</f>
        <v>0</v>
      </c>
      <c r="I280" s="30">
        <f t="shared" si="93"/>
        <v>0</v>
      </c>
      <c r="J280" s="96" t="str">
        <f t="shared" si="94"/>
        <v>-</v>
      </c>
      <c r="K280" s="30">
        <f t="shared" si="95"/>
        <v>0</v>
      </c>
      <c r="L280" s="96" t="str">
        <f t="shared" si="96"/>
        <v>-</v>
      </c>
      <c r="M280" s="30" t="b">
        <f t="shared" si="97"/>
        <v>0</v>
      </c>
    </row>
    <row r="281" spans="1:13" ht="20.100000000000001" customHeight="1" x14ac:dyDescent="0.35">
      <c r="A281" s="30">
        <v>7</v>
      </c>
      <c r="B281" s="63" t="str">
        <f>เตรียมข้อมูล!C14&amp;เตรียมข้อมูล!D14&amp;" "&amp;เตรียมข้อมูล!E14</f>
        <v xml:space="preserve"> </v>
      </c>
      <c r="C281" s="30">
        <f>ภาคเรียนที่1!F257</f>
        <v>0</v>
      </c>
      <c r="D281" s="30">
        <f>ภาคเรียนที่1!G257</f>
        <v>0</v>
      </c>
      <c r="E281" s="30">
        <f t="shared" si="91"/>
        <v>0</v>
      </c>
      <c r="F281" s="96" t="str">
        <f t="shared" si="92"/>
        <v>-</v>
      </c>
      <c r="G281" s="30">
        <f>ภาคเรียนที่2!F257</f>
        <v>0</v>
      </c>
      <c r="H281" s="30">
        <f>ภาคเรียนที่2!G257</f>
        <v>0</v>
      </c>
      <c r="I281" s="30">
        <f t="shared" si="93"/>
        <v>0</v>
      </c>
      <c r="J281" s="96" t="str">
        <f t="shared" si="94"/>
        <v>-</v>
      </c>
      <c r="K281" s="30">
        <f t="shared" si="95"/>
        <v>0</v>
      </c>
      <c r="L281" s="96" t="str">
        <f t="shared" si="96"/>
        <v>-</v>
      </c>
      <c r="M281" s="30" t="b">
        <f t="shared" si="97"/>
        <v>0</v>
      </c>
    </row>
    <row r="282" spans="1:13" ht="20.100000000000001" customHeight="1" x14ac:dyDescent="0.35">
      <c r="A282" s="30">
        <v>8</v>
      </c>
      <c r="B282" s="63" t="str">
        <f>เตรียมข้อมูล!C15&amp;เตรียมข้อมูล!D15&amp;" "&amp;เตรียมข้อมูล!E15</f>
        <v xml:space="preserve"> </v>
      </c>
      <c r="C282" s="30">
        <f>ภาคเรียนที่1!F258</f>
        <v>0</v>
      </c>
      <c r="D282" s="30">
        <f>ภาคเรียนที่1!G258</f>
        <v>0</v>
      </c>
      <c r="E282" s="30">
        <f t="shared" si="91"/>
        <v>0</v>
      </c>
      <c r="F282" s="96" t="str">
        <f t="shared" si="92"/>
        <v>-</v>
      </c>
      <c r="G282" s="30">
        <f>ภาคเรียนที่2!F258</f>
        <v>0</v>
      </c>
      <c r="H282" s="30">
        <f>ภาคเรียนที่2!G258</f>
        <v>0</v>
      </c>
      <c r="I282" s="30">
        <f t="shared" si="93"/>
        <v>0</v>
      </c>
      <c r="J282" s="96" t="str">
        <f t="shared" si="94"/>
        <v>-</v>
      </c>
      <c r="K282" s="30">
        <f t="shared" si="95"/>
        <v>0</v>
      </c>
      <c r="L282" s="96" t="str">
        <f t="shared" si="96"/>
        <v>-</v>
      </c>
      <c r="M282" s="30" t="b">
        <f t="shared" si="97"/>
        <v>0</v>
      </c>
    </row>
    <row r="283" spans="1:13" ht="20.100000000000001" customHeight="1" x14ac:dyDescent="0.35">
      <c r="A283" s="30">
        <v>9</v>
      </c>
      <c r="B283" s="63" t="str">
        <f>เตรียมข้อมูล!C16&amp;เตรียมข้อมูล!D16&amp;" "&amp;เตรียมข้อมูล!E16</f>
        <v xml:space="preserve"> </v>
      </c>
      <c r="C283" s="30">
        <f>ภาคเรียนที่1!F259</f>
        <v>0</v>
      </c>
      <c r="D283" s="30">
        <f>ภาคเรียนที่1!G259</f>
        <v>0</v>
      </c>
      <c r="E283" s="30">
        <f t="shared" si="91"/>
        <v>0</v>
      </c>
      <c r="F283" s="96" t="str">
        <f t="shared" si="92"/>
        <v>-</v>
      </c>
      <c r="G283" s="30">
        <f>ภาคเรียนที่2!F259</f>
        <v>0</v>
      </c>
      <c r="H283" s="30">
        <f>ภาคเรียนที่2!G259</f>
        <v>0</v>
      </c>
      <c r="I283" s="30">
        <f t="shared" si="93"/>
        <v>0</v>
      </c>
      <c r="J283" s="96" t="str">
        <f t="shared" si="94"/>
        <v>-</v>
      </c>
      <c r="K283" s="30">
        <f t="shared" si="95"/>
        <v>0</v>
      </c>
      <c r="L283" s="96" t="str">
        <f t="shared" si="96"/>
        <v>-</v>
      </c>
      <c r="M283" s="30" t="b">
        <f t="shared" si="97"/>
        <v>0</v>
      </c>
    </row>
    <row r="284" spans="1:13" ht="20.100000000000001" customHeight="1" x14ac:dyDescent="0.35">
      <c r="A284" s="30">
        <v>10</v>
      </c>
      <c r="B284" s="63" t="str">
        <f>เตรียมข้อมูล!C17&amp;เตรียมข้อมูล!D17&amp;" "&amp;เตรียมข้อมูล!E17</f>
        <v xml:space="preserve"> </v>
      </c>
      <c r="C284" s="30">
        <f>ภาคเรียนที่1!F260</f>
        <v>0</v>
      </c>
      <c r="D284" s="30">
        <f>ภาคเรียนที่1!G260</f>
        <v>0</v>
      </c>
      <c r="E284" s="30">
        <f t="shared" si="91"/>
        <v>0</v>
      </c>
      <c r="F284" s="96" t="str">
        <f t="shared" si="92"/>
        <v>-</v>
      </c>
      <c r="G284" s="30">
        <f>ภาคเรียนที่2!F260</f>
        <v>0</v>
      </c>
      <c r="H284" s="30">
        <f>ภาคเรียนที่2!G260</f>
        <v>0</v>
      </c>
      <c r="I284" s="30">
        <f t="shared" si="93"/>
        <v>0</v>
      </c>
      <c r="J284" s="96" t="str">
        <f t="shared" si="94"/>
        <v>-</v>
      </c>
      <c r="K284" s="30">
        <f t="shared" si="95"/>
        <v>0</v>
      </c>
      <c r="L284" s="96" t="str">
        <f t="shared" si="96"/>
        <v>-</v>
      </c>
      <c r="M284" s="30" t="b">
        <f t="shared" si="97"/>
        <v>0</v>
      </c>
    </row>
    <row r="285" spans="1:13" ht="20.100000000000001" customHeight="1" x14ac:dyDescent="0.35">
      <c r="A285" s="30">
        <v>11</v>
      </c>
      <c r="B285" s="63" t="str">
        <f>เตรียมข้อมูล!C18&amp;เตรียมข้อมูล!D18&amp;" "&amp;เตรียมข้อมูล!E18</f>
        <v xml:space="preserve"> </v>
      </c>
      <c r="C285" s="30">
        <f>ภาคเรียนที่1!F261</f>
        <v>0</v>
      </c>
      <c r="D285" s="30">
        <f>ภาคเรียนที่1!G261</f>
        <v>0</v>
      </c>
      <c r="E285" s="30">
        <f t="shared" si="91"/>
        <v>0</v>
      </c>
      <c r="F285" s="96" t="str">
        <f t="shared" si="92"/>
        <v>-</v>
      </c>
      <c r="G285" s="30">
        <f>ภาคเรียนที่2!F261</f>
        <v>0</v>
      </c>
      <c r="H285" s="30">
        <f>ภาคเรียนที่2!G261</f>
        <v>0</v>
      </c>
      <c r="I285" s="30">
        <f t="shared" si="93"/>
        <v>0</v>
      </c>
      <c r="J285" s="96" t="str">
        <f t="shared" si="94"/>
        <v>-</v>
      </c>
      <c r="K285" s="30">
        <f t="shared" si="95"/>
        <v>0</v>
      </c>
      <c r="L285" s="96" t="str">
        <f t="shared" si="96"/>
        <v>-</v>
      </c>
      <c r="M285" s="30" t="b">
        <f t="shared" si="97"/>
        <v>0</v>
      </c>
    </row>
    <row r="286" spans="1:13" ht="20.100000000000001" customHeight="1" x14ac:dyDescent="0.35">
      <c r="A286" s="30">
        <v>12</v>
      </c>
      <c r="B286" s="63" t="str">
        <f>เตรียมข้อมูล!C19&amp;เตรียมข้อมูล!D19&amp;" "&amp;เตรียมข้อมูล!E19</f>
        <v xml:space="preserve"> </v>
      </c>
      <c r="C286" s="30">
        <f>ภาคเรียนที่1!F262</f>
        <v>0</v>
      </c>
      <c r="D286" s="30">
        <f>ภาคเรียนที่1!G262</f>
        <v>0</v>
      </c>
      <c r="E286" s="30">
        <f t="shared" si="91"/>
        <v>0</v>
      </c>
      <c r="F286" s="96" t="str">
        <f t="shared" si="92"/>
        <v>-</v>
      </c>
      <c r="G286" s="30">
        <f>ภาคเรียนที่2!F262</f>
        <v>0</v>
      </c>
      <c r="H286" s="30">
        <f>ภาคเรียนที่2!G262</f>
        <v>0</v>
      </c>
      <c r="I286" s="30">
        <f t="shared" si="93"/>
        <v>0</v>
      </c>
      <c r="J286" s="96" t="str">
        <f t="shared" si="94"/>
        <v>-</v>
      </c>
      <c r="K286" s="30">
        <f t="shared" si="95"/>
        <v>0</v>
      </c>
      <c r="L286" s="96" t="str">
        <f t="shared" si="96"/>
        <v>-</v>
      </c>
      <c r="M286" s="30" t="b">
        <f t="shared" si="97"/>
        <v>0</v>
      </c>
    </row>
    <row r="287" spans="1:13" ht="20.100000000000001" customHeight="1" x14ac:dyDescent="0.35">
      <c r="A287" s="30">
        <v>13</v>
      </c>
      <c r="B287" s="63" t="str">
        <f>เตรียมข้อมูล!C20&amp;เตรียมข้อมูล!D20&amp;" "&amp;เตรียมข้อมูล!E20</f>
        <v xml:space="preserve"> </v>
      </c>
      <c r="C287" s="30">
        <f>ภาคเรียนที่1!F263</f>
        <v>0</v>
      </c>
      <c r="D287" s="30">
        <f>ภาคเรียนที่1!G263</f>
        <v>0</v>
      </c>
      <c r="E287" s="30">
        <f t="shared" si="91"/>
        <v>0</v>
      </c>
      <c r="F287" s="96" t="str">
        <f t="shared" si="92"/>
        <v>-</v>
      </c>
      <c r="G287" s="30">
        <f>ภาคเรียนที่2!F263</f>
        <v>0</v>
      </c>
      <c r="H287" s="30">
        <f>ภาคเรียนที่2!G263</f>
        <v>0</v>
      </c>
      <c r="I287" s="30">
        <f t="shared" si="93"/>
        <v>0</v>
      </c>
      <c r="J287" s="96" t="str">
        <f t="shared" si="94"/>
        <v>-</v>
      </c>
      <c r="K287" s="30">
        <f t="shared" si="95"/>
        <v>0</v>
      </c>
      <c r="L287" s="96" t="str">
        <f t="shared" si="96"/>
        <v>-</v>
      </c>
      <c r="M287" s="30" t="b">
        <f t="shared" si="97"/>
        <v>0</v>
      </c>
    </row>
    <row r="288" spans="1:13" ht="20.100000000000001" customHeight="1" x14ac:dyDescent="0.35">
      <c r="A288" s="30">
        <v>14</v>
      </c>
      <c r="B288" s="63" t="str">
        <f>เตรียมข้อมูล!C21&amp;เตรียมข้อมูล!D21&amp;" "&amp;เตรียมข้อมูล!E21</f>
        <v xml:space="preserve"> </v>
      </c>
      <c r="C288" s="30">
        <f>ภาคเรียนที่1!F264</f>
        <v>0</v>
      </c>
      <c r="D288" s="30">
        <f>ภาคเรียนที่1!G264</f>
        <v>0</v>
      </c>
      <c r="E288" s="30">
        <f t="shared" si="91"/>
        <v>0</v>
      </c>
      <c r="F288" s="96" t="str">
        <f t="shared" si="92"/>
        <v>-</v>
      </c>
      <c r="G288" s="30">
        <f>ภาคเรียนที่2!F264</f>
        <v>0</v>
      </c>
      <c r="H288" s="30">
        <f>ภาคเรียนที่2!G264</f>
        <v>0</v>
      </c>
      <c r="I288" s="30">
        <f t="shared" si="93"/>
        <v>0</v>
      </c>
      <c r="J288" s="96" t="str">
        <f t="shared" si="94"/>
        <v>-</v>
      </c>
      <c r="K288" s="30">
        <f t="shared" si="95"/>
        <v>0</v>
      </c>
      <c r="L288" s="96" t="str">
        <f t="shared" si="96"/>
        <v>-</v>
      </c>
      <c r="M288" s="30" t="b">
        <f t="shared" si="97"/>
        <v>0</v>
      </c>
    </row>
    <row r="289" spans="1:13" ht="20.100000000000001" customHeight="1" x14ac:dyDescent="0.35">
      <c r="A289" s="30">
        <v>15</v>
      </c>
      <c r="B289" s="63" t="str">
        <f>เตรียมข้อมูล!C22&amp;เตรียมข้อมูล!D22&amp;" "&amp;เตรียมข้อมูล!E22</f>
        <v xml:space="preserve"> </v>
      </c>
      <c r="C289" s="30">
        <f>ภาคเรียนที่1!F265</f>
        <v>0</v>
      </c>
      <c r="D289" s="30">
        <f>ภาคเรียนที่1!G265</f>
        <v>0</v>
      </c>
      <c r="E289" s="30">
        <f t="shared" si="91"/>
        <v>0</v>
      </c>
      <c r="F289" s="96" t="str">
        <f t="shared" si="92"/>
        <v>-</v>
      </c>
      <c r="G289" s="30">
        <f>ภาคเรียนที่2!F265</f>
        <v>0</v>
      </c>
      <c r="H289" s="30">
        <f>ภาคเรียนที่2!G265</f>
        <v>0</v>
      </c>
      <c r="I289" s="30">
        <f t="shared" si="93"/>
        <v>0</v>
      </c>
      <c r="J289" s="96" t="str">
        <f t="shared" si="94"/>
        <v>-</v>
      </c>
      <c r="K289" s="30">
        <f t="shared" si="95"/>
        <v>0</v>
      </c>
      <c r="L289" s="96" t="str">
        <f t="shared" si="96"/>
        <v>-</v>
      </c>
      <c r="M289" s="30" t="b">
        <f t="shared" si="97"/>
        <v>0</v>
      </c>
    </row>
    <row r="290" spans="1:13" ht="20.100000000000001" customHeight="1" x14ac:dyDescent="0.35">
      <c r="A290" s="30">
        <v>16</v>
      </c>
      <c r="B290" s="63" t="str">
        <f>เตรียมข้อมูล!C23&amp;เตรียมข้อมูล!D23&amp;" "&amp;เตรียมข้อมูล!E23</f>
        <v xml:space="preserve"> </v>
      </c>
      <c r="C290" s="30">
        <f>ภาคเรียนที่1!F266</f>
        <v>0</v>
      </c>
      <c r="D290" s="30">
        <f>ภาคเรียนที่1!G266</f>
        <v>0</v>
      </c>
      <c r="E290" s="30">
        <f t="shared" si="91"/>
        <v>0</v>
      </c>
      <c r="F290" s="96" t="str">
        <f t="shared" si="92"/>
        <v>-</v>
      </c>
      <c r="G290" s="30">
        <f>ภาคเรียนที่2!F266</f>
        <v>0</v>
      </c>
      <c r="H290" s="30">
        <f>ภาคเรียนที่2!G266</f>
        <v>0</v>
      </c>
      <c r="I290" s="30">
        <f t="shared" si="93"/>
        <v>0</v>
      </c>
      <c r="J290" s="96" t="str">
        <f t="shared" si="94"/>
        <v>-</v>
      </c>
      <c r="K290" s="30">
        <f t="shared" si="95"/>
        <v>0</v>
      </c>
      <c r="L290" s="96" t="str">
        <f t="shared" si="96"/>
        <v>-</v>
      </c>
      <c r="M290" s="30" t="b">
        <f t="shared" si="97"/>
        <v>0</v>
      </c>
    </row>
    <row r="291" spans="1:13" ht="20.100000000000001" customHeight="1" x14ac:dyDescent="0.35">
      <c r="A291" s="30">
        <v>17</v>
      </c>
      <c r="B291" s="63" t="str">
        <f>เตรียมข้อมูล!C24&amp;เตรียมข้อมูล!D24&amp;" "&amp;เตรียมข้อมูล!E24</f>
        <v xml:space="preserve"> </v>
      </c>
      <c r="C291" s="30">
        <f>ภาคเรียนที่1!F267</f>
        <v>0</v>
      </c>
      <c r="D291" s="30">
        <f>ภาคเรียนที่1!G267</f>
        <v>0</v>
      </c>
      <c r="E291" s="30">
        <f t="shared" si="91"/>
        <v>0</v>
      </c>
      <c r="F291" s="96" t="str">
        <f t="shared" si="92"/>
        <v>-</v>
      </c>
      <c r="G291" s="30">
        <f>ภาคเรียนที่2!F267</f>
        <v>0</v>
      </c>
      <c r="H291" s="30">
        <f>ภาคเรียนที่2!G267</f>
        <v>0</v>
      </c>
      <c r="I291" s="30">
        <f t="shared" si="93"/>
        <v>0</v>
      </c>
      <c r="J291" s="96" t="str">
        <f t="shared" si="94"/>
        <v>-</v>
      </c>
      <c r="K291" s="30">
        <f t="shared" si="95"/>
        <v>0</v>
      </c>
      <c r="L291" s="96" t="str">
        <f t="shared" si="96"/>
        <v>-</v>
      </c>
      <c r="M291" s="30" t="b">
        <f t="shared" si="97"/>
        <v>0</v>
      </c>
    </row>
    <row r="292" spans="1:13" ht="20.100000000000001" customHeight="1" x14ac:dyDescent="0.35">
      <c r="A292" s="30">
        <v>18</v>
      </c>
      <c r="B292" s="63" t="str">
        <f>เตรียมข้อมูล!C25&amp;เตรียมข้อมูล!D25&amp;" "&amp;เตรียมข้อมูล!E25</f>
        <v xml:space="preserve"> </v>
      </c>
      <c r="C292" s="30">
        <f>ภาคเรียนที่1!F268</f>
        <v>0</v>
      </c>
      <c r="D292" s="30">
        <f>ภาคเรียนที่1!G268</f>
        <v>0</v>
      </c>
      <c r="E292" s="30">
        <f t="shared" si="91"/>
        <v>0</v>
      </c>
      <c r="F292" s="96" t="str">
        <f t="shared" si="92"/>
        <v>-</v>
      </c>
      <c r="G292" s="30">
        <f>ภาคเรียนที่2!F268</f>
        <v>0</v>
      </c>
      <c r="H292" s="30">
        <f>ภาคเรียนที่2!G268</f>
        <v>0</v>
      </c>
      <c r="I292" s="30">
        <f t="shared" si="93"/>
        <v>0</v>
      </c>
      <c r="J292" s="96" t="str">
        <f t="shared" si="94"/>
        <v>-</v>
      </c>
      <c r="K292" s="30">
        <f t="shared" si="95"/>
        <v>0</v>
      </c>
      <c r="L292" s="96" t="str">
        <f t="shared" si="96"/>
        <v>-</v>
      </c>
      <c r="M292" s="30" t="b">
        <f t="shared" si="97"/>
        <v>0</v>
      </c>
    </row>
    <row r="293" spans="1:13" ht="20.100000000000001" customHeight="1" x14ac:dyDescent="0.35">
      <c r="A293" s="30">
        <v>19</v>
      </c>
      <c r="B293" s="63" t="str">
        <f>เตรียมข้อมูล!C26&amp;เตรียมข้อมูล!D26&amp;" "&amp;เตรียมข้อมูล!E26</f>
        <v xml:space="preserve"> </v>
      </c>
      <c r="C293" s="30">
        <f>ภาคเรียนที่1!F269</f>
        <v>0</v>
      </c>
      <c r="D293" s="30">
        <f>ภาคเรียนที่1!G269</f>
        <v>0</v>
      </c>
      <c r="E293" s="30">
        <f t="shared" si="91"/>
        <v>0</v>
      </c>
      <c r="F293" s="96" t="str">
        <f t="shared" si="92"/>
        <v>-</v>
      </c>
      <c r="G293" s="30">
        <f>ภาคเรียนที่2!F269</f>
        <v>0</v>
      </c>
      <c r="H293" s="30">
        <f>ภาคเรียนที่2!G269</f>
        <v>0</v>
      </c>
      <c r="I293" s="30">
        <f t="shared" si="93"/>
        <v>0</v>
      </c>
      <c r="J293" s="96" t="str">
        <f t="shared" si="94"/>
        <v>-</v>
      </c>
      <c r="K293" s="30">
        <f t="shared" si="95"/>
        <v>0</v>
      </c>
      <c r="L293" s="96" t="str">
        <f t="shared" si="96"/>
        <v>-</v>
      </c>
      <c r="M293" s="30" t="b">
        <f t="shared" si="97"/>
        <v>0</v>
      </c>
    </row>
    <row r="294" spans="1:13" ht="20.100000000000001" customHeight="1" x14ac:dyDescent="0.35">
      <c r="A294" s="30">
        <v>20</v>
      </c>
      <c r="B294" s="63" t="str">
        <f>เตรียมข้อมูล!C27&amp;เตรียมข้อมูล!D27&amp;" "&amp;เตรียมข้อมูล!E27</f>
        <v xml:space="preserve"> </v>
      </c>
      <c r="C294" s="30">
        <f>ภาคเรียนที่1!F270</f>
        <v>0</v>
      </c>
      <c r="D294" s="30">
        <f>ภาคเรียนที่1!G270</f>
        <v>0</v>
      </c>
      <c r="E294" s="30">
        <f t="shared" si="91"/>
        <v>0</v>
      </c>
      <c r="F294" s="96" t="str">
        <f t="shared" si="92"/>
        <v>-</v>
      </c>
      <c r="G294" s="30">
        <f>ภาคเรียนที่2!F270</f>
        <v>0</v>
      </c>
      <c r="H294" s="30">
        <f>ภาคเรียนที่2!G270</f>
        <v>0</v>
      </c>
      <c r="I294" s="30">
        <f t="shared" si="93"/>
        <v>0</v>
      </c>
      <c r="J294" s="96" t="str">
        <f t="shared" si="94"/>
        <v>-</v>
      </c>
      <c r="K294" s="30">
        <f t="shared" si="95"/>
        <v>0</v>
      </c>
      <c r="L294" s="96" t="str">
        <f t="shared" si="96"/>
        <v>-</v>
      </c>
      <c r="M294" s="30" t="b">
        <f t="shared" si="97"/>
        <v>0</v>
      </c>
    </row>
    <row r="295" spans="1:13" ht="20.100000000000001" customHeight="1" x14ac:dyDescent="0.35">
      <c r="A295" s="30">
        <v>21</v>
      </c>
      <c r="B295" s="63" t="str">
        <f>เตรียมข้อมูล!C28&amp;เตรียมข้อมูล!D28&amp;" "&amp;เตรียมข้อมูล!E28</f>
        <v xml:space="preserve"> </v>
      </c>
      <c r="C295" s="30">
        <f>ภาคเรียนที่1!F271</f>
        <v>0</v>
      </c>
      <c r="D295" s="30">
        <f>ภาคเรียนที่1!G271</f>
        <v>0</v>
      </c>
      <c r="E295" s="30">
        <f t="shared" si="91"/>
        <v>0</v>
      </c>
      <c r="F295" s="96" t="str">
        <f t="shared" si="92"/>
        <v>-</v>
      </c>
      <c r="G295" s="30">
        <f>ภาคเรียนที่2!F271</f>
        <v>0</v>
      </c>
      <c r="H295" s="30">
        <f>ภาคเรียนที่2!G271</f>
        <v>0</v>
      </c>
      <c r="I295" s="30">
        <f t="shared" si="93"/>
        <v>0</v>
      </c>
      <c r="J295" s="96" t="str">
        <f t="shared" si="94"/>
        <v>-</v>
      </c>
      <c r="K295" s="30">
        <f t="shared" si="95"/>
        <v>0</v>
      </c>
      <c r="L295" s="96" t="str">
        <f t="shared" si="96"/>
        <v>-</v>
      </c>
      <c r="M295" s="30" t="b">
        <f t="shared" si="97"/>
        <v>0</v>
      </c>
    </row>
    <row r="296" spans="1:13" ht="20.100000000000001" customHeight="1" x14ac:dyDescent="0.35">
      <c r="A296" s="30">
        <v>22</v>
      </c>
      <c r="B296" s="63" t="str">
        <f>เตรียมข้อมูล!C29&amp;เตรียมข้อมูล!D29&amp;" "&amp;เตรียมข้อมูล!E29</f>
        <v xml:space="preserve"> </v>
      </c>
      <c r="C296" s="30">
        <f>ภาคเรียนที่1!F272</f>
        <v>0</v>
      </c>
      <c r="D296" s="30">
        <f>ภาคเรียนที่1!G272</f>
        <v>0</v>
      </c>
      <c r="E296" s="30">
        <f t="shared" si="91"/>
        <v>0</v>
      </c>
      <c r="F296" s="96" t="str">
        <f t="shared" si="92"/>
        <v>-</v>
      </c>
      <c r="G296" s="30">
        <f>ภาคเรียนที่2!F272</f>
        <v>0</v>
      </c>
      <c r="H296" s="30">
        <f>ภาคเรียนที่2!G272</f>
        <v>0</v>
      </c>
      <c r="I296" s="30">
        <f t="shared" si="93"/>
        <v>0</v>
      </c>
      <c r="J296" s="96" t="str">
        <f t="shared" si="94"/>
        <v>-</v>
      </c>
      <c r="K296" s="30">
        <f t="shared" si="95"/>
        <v>0</v>
      </c>
      <c r="L296" s="96" t="str">
        <f t="shared" si="96"/>
        <v>-</v>
      </c>
      <c r="M296" s="30" t="b">
        <f t="shared" si="97"/>
        <v>0</v>
      </c>
    </row>
    <row r="297" spans="1:13" ht="20.100000000000001" customHeight="1" x14ac:dyDescent="0.35">
      <c r="A297" s="30">
        <v>23</v>
      </c>
      <c r="B297" s="63" t="str">
        <f>เตรียมข้อมูล!C30&amp;เตรียมข้อมูล!D30&amp;" "&amp;เตรียมข้อมูล!E30</f>
        <v xml:space="preserve"> </v>
      </c>
      <c r="C297" s="30">
        <f>ภาคเรียนที่1!F273</f>
        <v>0</v>
      </c>
      <c r="D297" s="30">
        <f>ภาคเรียนที่1!G273</f>
        <v>0</v>
      </c>
      <c r="E297" s="30">
        <f t="shared" si="91"/>
        <v>0</v>
      </c>
      <c r="F297" s="96" t="str">
        <f t="shared" si="92"/>
        <v>-</v>
      </c>
      <c r="G297" s="30">
        <f>ภาคเรียนที่2!F273</f>
        <v>0</v>
      </c>
      <c r="H297" s="30">
        <f>ภาคเรียนที่2!G273</f>
        <v>0</v>
      </c>
      <c r="I297" s="30">
        <f t="shared" si="93"/>
        <v>0</v>
      </c>
      <c r="J297" s="96" t="str">
        <f t="shared" si="94"/>
        <v>-</v>
      </c>
      <c r="K297" s="30">
        <f t="shared" si="95"/>
        <v>0</v>
      </c>
      <c r="L297" s="96" t="str">
        <f t="shared" si="96"/>
        <v>-</v>
      </c>
      <c r="M297" s="30" t="b">
        <f t="shared" si="97"/>
        <v>0</v>
      </c>
    </row>
    <row r="298" spans="1:13" ht="20.100000000000001" customHeight="1" x14ac:dyDescent="0.35">
      <c r="A298" s="30">
        <v>24</v>
      </c>
      <c r="B298" s="63" t="str">
        <f>เตรียมข้อมูล!C31&amp;เตรียมข้อมูล!D31&amp;" "&amp;เตรียมข้อมูล!E31</f>
        <v xml:space="preserve"> </v>
      </c>
      <c r="C298" s="30">
        <f>ภาคเรียนที่1!F274</f>
        <v>0</v>
      </c>
      <c r="D298" s="30">
        <f>ภาคเรียนที่1!G274</f>
        <v>0</v>
      </c>
      <c r="E298" s="30">
        <f t="shared" si="91"/>
        <v>0</v>
      </c>
      <c r="F298" s="96" t="str">
        <f t="shared" si="92"/>
        <v>-</v>
      </c>
      <c r="G298" s="30">
        <f>ภาคเรียนที่2!F274</f>
        <v>0</v>
      </c>
      <c r="H298" s="30">
        <f>ภาคเรียนที่2!G274</f>
        <v>0</v>
      </c>
      <c r="I298" s="30">
        <f t="shared" si="93"/>
        <v>0</v>
      </c>
      <c r="J298" s="96" t="str">
        <f t="shared" si="94"/>
        <v>-</v>
      </c>
      <c r="K298" s="30">
        <f t="shared" si="95"/>
        <v>0</v>
      </c>
      <c r="L298" s="96" t="str">
        <f t="shared" si="96"/>
        <v>-</v>
      </c>
      <c r="M298" s="30" t="b">
        <f t="shared" si="97"/>
        <v>0</v>
      </c>
    </row>
    <row r="299" spans="1:13" ht="20.100000000000001" customHeight="1" x14ac:dyDescent="0.35">
      <c r="A299" s="30">
        <v>25</v>
      </c>
      <c r="B299" s="63" t="str">
        <f>เตรียมข้อมูล!C32&amp;เตรียมข้อมูล!D32&amp;" "&amp;เตรียมข้อมูล!E32</f>
        <v xml:space="preserve"> </v>
      </c>
      <c r="C299" s="30">
        <f>ภาคเรียนที่1!F275</f>
        <v>0</v>
      </c>
      <c r="D299" s="30">
        <f>ภาคเรียนที่1!G275</f>
        <v>0</v>
      </c>
      <c r="E299" s="30">
        <f t="shared" si="91"/>
        <v>0</v>
      </c>
      <c r="F299" s="96" t="str">
        <f t="shared" si="92"/>
        <v>-</v>
      </c>
      <c r="G299" s="30">
        <f>ภาคเรียนที่2!F275</f>
        <v>0</v>
      </c>
      <c r="H299" s="30">
        <f>ภาคเรียนที่2!G275</f>
        <v>0</v>
      </c>
      <c r="I299" s="30">
        <f t="shared" si="93"/>
        <v>0</v>
      </c>
      <c r="J299" s="96" t="str">
        <f t="shared" si="94"/>
        <v>-</v>
      </c>
      <c r="K299" s="30">
        <f t="shared" si="95"/>
        <v>0</v>
      </c>
      <c r="L299" s="96" t="str">
        <f t="shared" si="96"/>
        <v>-</v>
      </c>
      <c r="M299" s="30" t="b">
        <f t="shared" si="97"/>
        <v>0</v>
      </c>
    </row>
    <row r="300" spans="1:13" ht="20.100000000000001" customHeight="1" x14ac:dyDescent="0.35">
      <c r="A300" s="140" t="s">
        <v>11</v>
      </c>
      <c r="B300" s="140"/>
      <c r="C300" s="30">
        <f>SUM(C275:C299)</f>
        <v>0</v>
      </c>
      <c r="D300" s="30">
        <f t="shared" ref="D300:G300" si="98">SUM(D275:D299)</f>
        <v>0</v>
      </c>
      <c r="E300" s="30">
        <f t="shared" si="98"/>
        <v>0</v>
      </c>
      <c r="F300" s="65"/>
      <c r="G300" s="30">
        <f t="shared" si="98"/>
        <v>0</v>
      </c>
      <c r="H300" s="30">
        <f t="shared" ref="H300" si="99">SUM(H275:H299)</f>
        <v>0</v>
      </c>
      <c r="I300" s="30">
        <f t="shared" ref="I300:K300" si="100">SUM(I275:I299)</f>
        <v>0</v>
      </c>
      <c r="J300" s="65"/>
      <c r="K300" s="30">
        <f t="shared" si="100"/>
        <v>0</v>
      </c>
      <c r="L300" s="65"/>
      <c r="M300" s="66"/>
    </row>
    <row r="301" spans="1:13" ht="20.100000000000001" customHeight="1" x14ac:dyDescent="0.35">
      <c r="A301" s="140" t="s">
        <v>22</v>
      </c>
      <c r="B301" s="140"/>
      <c r="C301" s="30" t="e">
        <f>C300/(C274*COUNTIF(C275:C299,"&gt;0"))*100</f>
        <v>#DIV/0!</v>
      </c>
      <c r="D301" s="30" t="e">
        <f t="shared" ref="D301:G301" si="101">D300/(D274*COUNTIF(D275:D299,"&gt;0"))*100</f>
        <v>#DIV/0!</v>
      </c>
      <c r="E301" s="30" t="e">
        <f t="shared" si="101"/>
        <v>#DIV/0!</v>
      </c>
      <c r="F301" s="65"/>
      <c r="G301" s="30" t="e">
        <f t="shared" si="101"/>
        <v>#DIV/0!</v>
      </c>
      <c r="H301" s="30" t="e">
        <f t="shared" ref="H301" si="102">H300/(H274*COUNTIF(H275:H299,"&gt;0"))*100</f>
        <v>#DIV/0!</v>
      </c>
      <c r="I301" s="30" t="e">
        <f t="shared" ref="I301:K301" si="103">I300/(I274*COUNTIF(I275:I299,"&gt;0"))*100</f>
        <v>#DIV/0!</v>
      </c>
      <c r="J301" s="65"/>
      <c r="K301" s="30" t="e">
        <f t="shared" si="103"/>
        <v>#DIV/0!</v>
      </c>
      <c r="L301" s="65"/>
      <c r="M301" s="66"/>
    </row>
    <row r="302" spans="1:13" ht="20.100000000000001" customHeight="1" x14ac:dyDescent="0.35">
      <c r="A302" s="67"/>
      <c r="B302" s="68"/>
      <c r="C302" s="67"/>
      <c r="D302" s="67"/>
      <c r="E302" s="67"/>
      <c r="F302" s="69"/>
      <c r="G302" s="70"/>
      <c r="H302" s="70"/>
      <c r="I302" s="67"/>
      <c r="J302" s="69"/>
      <c r="K302" s="67"/>
      <c r="L302" s="69"/>
      <c r="M302" s="67"/>
    </row>
    <row r="303" spans="1:13" ht="20.100000000000001" customHeight="1" x14ac:dyDescent="0.35">
      <c r="B303" s="131" t="s">
        <v>15</v>
      </c>
      <c r="C303" s="131"/>
      <c r="D303" s="131"/>
      <c r="H303" s="137" t="s">
        <v>110</v>
      </c>
      <c r="I303" s="137"/>
      <c r="J303" s="137"/>
      <c r="K303" s="137"/>
      <c r="L303" s="137"/>
    </row>
    <row r="304" spans="1:13" ht="20.100000000000001" customHeight="1" x14ac:dyDescent="0.35">
      <c r="B304" s="137" t="str">
        <f>"("&amp;(ข้อมูลครูผู้สอน!$D$13)&amp;")"</f>
        <v>(ยังไม่ระบุ)</v>
      </c>
      <c r="C304" s="137"/>
      <c r="D304" s="137"/>
      <c r="H304" s="137" t="str">
        <f>"("&amp;(เตรียมข้อมูล!$E$4)&amp;")"</f>
        <v>(นางประไพพรรณ วรนาม)</v>
      </c>
      <c r="I304" s="137"/>
      <c r="J304" s="137"/>
      <c r="K304" s="137"/>
      <c r="L304" s="137"/>
    </row>
    <row r="305" spans="1:13" ht="23.25" x14ac:dyDescent="0.35">
      <c r="A305" s="52"/>
      <c r="B305" s="53" t="s">
        <v>32</v>
      </c>
      <c r="C305" s="52"/>
      <c r="D305" s="52"/>
      <c r="E305" s="52"/>
      <c r="F305" s="54"/>
      <c r="G305" s="28"/>
      <c r="H305" s="28"/>
      <c r="I305" s="52"/>
      <c r="J305" s="54"/>
      <c r="L305" s="56" t="s">
        <v>37</v>
      </c>
      <c r="M305" s="52"/>
    </row>
    <row r="306" spans="1:13" ht="23.25" x14ac:dyDescent="0.35">
      <c r="A306" s="52"/>
      <c r="B306" s="53" t="str">
        <f>"โรงเรียน"&amp;เตรียมข้อมูล!$E$2</f>
        <v>โรงเรียนห้วยทรายวิทยา</v>
      </c>
      <c r="C306" s="52"/>
      <c r="D306" s="52"/>
      <c r="E306" s="52"/>
      <c r="F306" s="54"/>
      <c r="G306" s="28"/>
      <c r="H306" s="28"/>
      <c r="I306" s="52"/>
      <c r="J306" s="54"/>
      <c r="M306" s="52"/>
    </row>
    <row r="307" spans="1:13" ht="23.25" x14ac:dyDescent="0.35">
      <c r="A307" s="52"/>
      <c r="B307" s="25" t="s">
        <v>33</v>
      </c>
      <c r="C307" s="27" t="str">
        <f>เตรียมข้อมูล!$E$1</f>
        <v>ยังไม่ระบุ</v>
      </c>
      <c r="D307" s="52"/>
      <c r="E307" s="52"/>
      <c r="F307" s="54"/>
      <c r="G307" s="28"/>
      <c r="H307" s="28"/>
      <c r="I307" s="52"/>
      <c r="J307" s="54"/>
      <c r="M307" s="52"/>
    </row>
    <row r="308" spans="1:13" ht="23.25" x14ac:dyDescent="0.35">
      <c r="A308" s="27"/>
      <c r="B308" s="25" t="s">
        <v>20</v>
      </c>
      <c r="C308" s="27" t="str">
        <f>""&amp;เตรียมข้อมูล!$E$6</f>
        <v>ยังไม่ระบุ</v>
      </c>
      <c r="D308" s="27"/>
      <c r="E308" s="27"/>
      <c r="F308" s="57"/>
      <c r="G308" s="25"/>
      <c r="H308" s="27"/>
      <c r="I308" s="58"/>
      <c r="J308" s="57"/>
      <c r="K308" s="59"/>
      <c r="L308" s="60"/>
      <c r="M308" s="58"/>
    </row>
    <row r="309" spans="1:13" ht="23.25" x14ac:dyDescent="0.35">
      <c r="A309" s="27"/>
      <c r="B309" s="25" t="s">
        <v>34</v>
      </c>
      <c r="C309" s="27" t="s">
        <v>50</v>
      </c>
      <c r="D309" s="27"/>
      <c r="E309" s="27"/>
      <c r="F309" s="57"/>
      <c r="G309" s="27"/>
      <c r="H309" s="27"/>
      <c r="I309" s="58"/>
      <c r="J309" s="57"/>
      <c r="K309" s="59"/>
      <c r="L309" s="60"/>
      <c r="M309" s="58"/>
    </row>
    <row r="310" spans="1:13" x14ac:dyDescent="0.35">
      <c r="A310" s="133" t="s">
        <v>0</v>
      </c>
      <c r="B310" s="133" t="s">
        <v>40</v>
      </c>
      <c r="C310" s="133" t="s">
        <v>24</v>
      </c>
      <c r="D310" s="133"/>
      <c r="E310" s="133"/>
      <c r="F310" s="138" t="s">
        <v>12</v>
      </c>
      <c r="G310" s="133" t="s">
        <v>28</v>
      </c>
      <c r="H310" s="133"/>
      <c r="I310" s="133"/>
      <c r="J310" s="138" t="s">
        <v>12</v>
      </c>
      <c r="K310" s="133" t="s">
        <v>29</v>
      </c>
      <c r="L310" s="133"/>
      <c r="M310" s="133"/>
    </row>
    <row r="311" spans="1:13" x14ac:dyDescent="0.35">
      <c r="A311" s="133"/>
      <c r="B311" s="133"/>
      <c r="C311" s="94" t="s">
        <v>26</v>
      </c>
      <c r="D311" s="94" t="s">
        <v>27</v>
      </c>
      <c r="E311" s="94" t="s">
        <v>11</v>
      </c>
      <c r="F311" s="138"/>
      <c r="G311" s="94" t="s">
        <v>26</v>
      </c>
      <c r="H311" s="94" t="s">
        <v>27</v>
      </c>
      <c r="I311" s="94" t="s">
        <v>11</v>
      </c>
      <c r="J311" s="138"/>
      <c r="K311" s="94" t="s">
        <v>30</v>
      </c>
      <c r="L311" s="138" t="s">
        <v>12</v>
      </c>
      <c r="M311" s="138" t="s">
        <v>31</v>
      </c>
    </row>
    <row r="312" spans="1:13" x14ac:dyDescent="0.35">
      <c r="A312" s="133"/>
      <c r="B312" s="133"/>
      <c r="C312" s="94">
        <v>70</v>
      </c>
      <c r="D312" s="94">
        <v>30</v>
      </c>
      <c r="E312" s="94">
        <v>100</v>
      </c>
      <c r="F312" s="138"/>
      <c r="G312" s="94">
        <v>70</v>
      </c>
      <c r="H312" s="94">
        <v>30</v>
      </c>
      <c r="I312" s="94">
        <v>100</v>
      </c>
      <c r="J312" s="138"/>
      <c r="K312" s="62">
        <v>200</v>
      </c>
      <c r="L312" s="138"/>
      <c r="M312" s="138"/>
    </row>
    <row r="313" spans="1:13" ht="20.100000000000001" customHeight="1" x14ac:dyDescent="0.35">
      <c r="A313" s="30">
        <v>1</v>
      </c>
      <c r="B313" s="63" t="str">
        <f>เตรียมข้อมูล!C8&amp;เตรียมข้อมูล!D8&amp;" "&amp;เตรียมข้อมูล!E8</f>
        <v xml:space="preserve"> </v>
      </c>
      <c r="C313" s="30">
        <f>ภาคเรียนที่1!F286</f>
        <v>0</v>
      </c>
      <c r="D313" s="30">
        <f>ภาคเรียนที่1!G286</f>
        <v>0</v>
      </c>
      <c r="E313" s="30">
        <f>SUM(C313,D313)</f>
        <v>0</v>
      </c>
      <c r="F313" s="96" t="str">
        <f>IF(E313&gt;=80,"4",IF(E313&gt;=75,"3.5",IF(E313&gt;=70,"3", IF(E313&gt;=65,"2.5", IF(E313&gt;=60,"2", IF(E313&gt;=55,"1.5", IF(E313&gt;=50,"1", IF(E313&lt;=49,"-"))))))))</f>
        <v>-</v>
      </c>
      <c r="G313" s="30">
        <f>ภาคเรียนที่2!F286</f>
        <v>0</v>
      </c>
      <c r="H313" s="30">
        <f>ภาคเรียนที่2!G286</f>
        <v>0</v>
      </c>
      <c r="I313" s="30">
        <f>SUM(G313,H313)</f>
        <v>0</v>
      </c>
      <c r="J313" s="96" t="str">
        <f>IF(I313&gt;=80,"4",IF(I313&gt;=75,"3.5",IF(I313&gt;=70,"3", IF(I313&gt;=65,"2.5", IF(I313&gt;=60,"2", IF(I313&gt;=55,"1.5", IF(I313&gt;=50,"1", IF(I313&lt;=49,"-"))))))))</f>
        <v>-</v>
      </c>
      <c r="K313" s="30">
        <f>SUM(E313,I313)</f>
        <v>0</v>
      </c>
      <c r="L313" s="96" t="str">
        <f>IF(K313&gt;=160,"4",IF(K313&gt;=150,"3.5",IF(K313&gt;=140,"3", IF(K313&gt;=130,"2.5", IF(K313&gt;=120,"2", IF(K313&gt;=110,"1.5", IF(K313&gt;=100,"1", IF(K313&lt;=80,"-"))))))))</f>
        <v>-</v>
      </c>
      <c r="M313" s="30" t="b">
        <f>IF(K313&gt;0,(RANK(K313,$K$313:$K$337,0)))</f>
        <v>0</v>
      </c>
    </row>
    <row r="314" spans="1:13" ht="20.100000000000001" customHeight="1" x14ac:dyDescent="0.35">
      <c r="A314" s="30">
        <v>2</v>
      </c>
      <c r="B314" s="63" t="str">
        <f>เตรียมข้อมูล!C9&amp;เตรียมข้อมูล!D9&amp;" "&amp;เตรียมข้อมูล!E9</f>
        <v xml:space="preserve"> </v>
      </c>
      <c r="C314" s="30">
        <f>ภาคเรียนที่1!F287</f>
        <v>0</v>
      </c>
      <c r="D314" s="30">
        <f>ภาคเรียนที่1!G287</f>
        <v>0</v>
      </c>
      <c r="E314" s="30">
        <f t="shared" ref="E314:E337" si="104">SUM(C314,D314)</f>
        <v>0</v>
      </c>
      <c r="F314" s="96" t="str">
        <f t="shared" ref="F314:F337" si="105">IF(E314&gt;=80,"4",IF(E314&gt;=75,"3.5",IF(E314&gt;=70,"3", IF(E314&gt;=65,"2.5", IF(E314&gt;=60,"2", IF(E314&gt;=55,"1.5", IF(E314&gt;=50,"1", IF(E314&lt;=49,"-"))))))))</f>
        <v>-</v>
      </c>
      <c r="G314" s="30">
        <f>ภาคเรียนที่2!F287</f>
        <v>0</v>
      </c>
      <c r="H314" s="30">
        <f>ภาคเรียนที่2!G287</f>
        <v>0</v>
      </c>
      <c r="I314" s="30">
        <f t="shared" ref="I314:I337" si="106">SUM(G314,H314)</f>
        <v>0</v>
      </c>
      <c r="J314" s="96" t="str">
        <f t="shared" ref="J314:J337" si="107">IF(I314&gt;=80,"4",IF(I314&gt;=75,"3.5",IF(I314&gt;=70,"3", IF(I314&gt;=65,"2.5", IF(I314&gt;=60,"2", IF(I314&gt;=55,"1.5", IF(I314&gt;=50,"1", IF(I314&lt;=49,"-"))))))))</f>
        <v>-</v>
      </c>
      <c r="K314" s="30">
        <f t="shared" ref="K314:K337" si="108">SUM(E314,I314)</f>
        <v>0</v>
      </c>
      <c r="L314" s="96" t="str">
        <f t="shared" ref="L314:L337" si="109">IF(K314&gt;=160,"4",IF(K314&gt;=150,"3.5",IF(K314&gt;=140,"3", IF(K314&gt;=130,"2.5", IF(K314&gt;=120,"2", IF(K314&gt;=110,"1.5", IF(K314&gt;=100,"1", IF(K314&lt;=80,"-"))))))))</f>
        <v>-</v>
      </c>
      <c r="M314" s="30" t="b">
        <f t="shared" ref="M314:M337" si="110">IF(K314&gt;0,(RANK(K314,$K$313:$K$337,0)))</f>
        <v>0</v>
      </c>
    </row>
    <row r="315" spans="1:13" ht="20.100000000000001" customHeight="1" x14ac:dyDescent="0.35">
      <c r="A315" s="30">
        <v>3</v>
      </c>
      <c r="B315" s="63" t="str">
        <f>เตรียมข้อมูล!C10&amp;เตรียมข้อมูล!D10&amp;" "&amp;เตรียมข้อมูล!E10</f>
        <v xml:space="preserve"> </v>
      </c>
      <c r="C315" s="30">
        <f>ภาคเรียนที่1!F288</f>
        <v>0</v>
      </c>
      <c r="D315" s="30">
        <f>ภาคเรียนที่1!G288</f>
        <v>0</v>
      </c>
      <c r="E315" s="30">
        <f t="shared" si="104"/>
        <v>0</v>
      </c>
      <c r="F315" s="96" t="str">
        <f t="shared" si="105"/>
        <v>-</v>
      </c>
      <c r="G315" s="30">
        <f>ภาคเรียนที่2!F288</f>
        <v>0</v>
      </c>
      <c r="H315" s="30">
        <f>ภาคเรียนที่2!G288</f>
        <v>0</v>
      </c>
      <c r="I315" s="30">
        <f t="shared" si="106"/>
        <v>0</v>
      </c>
      <c r="J315" s="96" t="str">
        <f t="shared" si="107"/>
        <v>-</v>
      </c>
      <c r="K315" s="30">
        <f t="shared" si="108"/>
        <v>0</v>
      </c>
      <c r="L315" s="96" t="str">
        <f t="shared" si="109"/>
        <v>-</v>
      </c>
      <c r="M315" s="30" t="b">
        <f t="shared" si="110"/>
        <v>0</v>
      </c>
    </row>
    <row r="316" spans="1:13" ht="20.100000000000001" customHeight="1" x14ac:dyDescent="0.35">
      <c r="A316" s="30">
        <v>4</v>
      </c>
      <c r="B316" s="63" t="str">
        <f>เตรียมข้อมูล!C11&amp;เตรียมข้อมูล!D11&amp;" "&amp;เตรียมข้อมูล!E11</f>
        <v xml:space="preserve"> </v>
      </c>
      <c r="C316" s="30">
        <f>ภาคเรียนที่1!F289</f>
        <v>0</v>
      </c>
      <c r="D316" s="30">
        <f>ภาคเรียนที่1!G289</f>
        <v>0</v>
      </c>
      <c r="E316" s="30">
        <f t="shared" si="104"/>
        <v>0</v>
      </c>
      <c r="F316" s="96" t="str">
        <f t="shared" si="105"/>
        <v>-</v>
      </c>
      <c r="G316" s="30">
        <f>ภาคเรียนที่2!F289</f>
        <v>0</v>
      </c>
      <c r="H316" s="30">
        <f>ภาคเรียนที่2!G289</f>
        <v>0</v>
      </c>
      <c r="I316" s="30">
        <f t="shared" si="106"/>
        <v>0</v>
      </c>
      <c r="J316" s="96" t="str">
        <f t="shared" si="107"/>
        <v>-</v>
      </c>
      <c r="K316" s="30">
        <f t="shared" si="108"/>
        <v>0</v>
      </c>
      <c r="L316" s="96" t="str">
        <f t="shared" si="109"/>
        <v>-</v>
      </c>
      <c r="M316" s="30" t="b">
        <f t="shared" si="110"/>
        <v>0</v>
      </c>
    </row>
    <row r="317" spans="1:13" ht="20.100000000000001" customHeight="1" x14ac:dyDescent="0.35">
      <c r="A317" s="30">
        <v>5</v>
      </c>
      <c r="B317" s="63" t="str">
        <f>เตรียมข้อมูล!C12&amp;เตรียมข้อมูล!D12&amp;" "&amp;เตรียมข้อมูล!E12</f>
        <v xml:space="preserve"> </v>
      </c>
      <c r="C317" s="30">
        <f>ภาคเรียนที่1!F290</f>
        <v>0</v>
      </c>
      <c r="D317" s="30">
        <f>ภาคเรียนที่1!G290</f>
        <v>0</v>
      </c>
      <c r="E317" s="30">
        <f t="shared" si="104"/>
        <v>0</v>
      </c>
      <c r="F317" s="96" t="str">
        <f t="shared" si="105"/>
        <v>-</v>
      </c>
      <c r="G317" s="30">
        <f>ภาคเรียนที่2!F290</f>
        <v>0</v>
      </c>
      <c r="H317" s="30">
        <f>ภาคเรียนที่2!G290</f>
        <v>0</v>
      </c>
      <c r="I317" s="30">
        <f t="shared" si="106"/>
        <v>0</v>
      </c>
      <c r="J317" s="96" t="str">
        <f t="shared" si="107"/>
        <v>-</v>
      </c>
      <c r="K317" s="30">
        <f t="shared" si="108"/>
        <v>0</v>
      </c>
      <c r="L317" s="96" t="str">
        <f t="shared" si="109"/>
        <v>-</v>
      </c>
      <c r="M317" s="30" t="b">
        <f t="shared" si="110"/>
        <v>0</v>
      </c>
    </row>
    <row r="318" spans="1:13" ht="20.100000000000001" customHeight="1" x14ac:dyDescent="0.35">
      <c r="A318" s="30">
        <v>6</v>
      </c>
      <c r="B318" s="63" t="str">
        <f>เตรียมข้อมูล!C13&amp;เตรียมข้อมูล!D13&amp;" "&amp;เตรียมข้อมูล!E13</f>
        <v xml:space="preserve"> </v>
      </c>
      <c r="C318" s="30">
        <f>ภาคเรียนที่1!F291</f>
        <v>0</v>
      </c>
      <c r="D318" s="30">
        <f>ภาคเรียนที่1!G291</f>
        <v>0</v>
      </c>
      <c r="E318" s="30">
        <f t="shared" si="104"/>
        <v>0</v>
      </c>
      <c r="F318" s="96" t="str">
        <f t="shared" si="105"/>
        <v>-</v>
      </c>
      <c r="G318" s="30">
        <f>ภาคเรียนที่2!F291</f>
        <v>0</v>
      </c>
      <c r="H318" s="30">
        <f>ภาคเรียนที่2!G291</f>
        <v>0</v>
      </c>
      <c r="I318" s="30">
        <f t="shared" si="106"/>
        <v>0</v>
      </c>
      <c r="J318" s="96" t="str">
        <f t="shared" si="107"/>
        <v>-</v>
      </c>
      <c r="K318" s="30">
        <f t="shared" si="108"/>
        <v>0</v>
      </c>
      <c r="L318" s="96" t="str">
        <f t="shared" si="109"/>
        <v>-</v>
      </c>
      <c r="M318" s="30" t="b">
        <f t="shared" si="110"/>
        <v>0</v>
      </c>
    </row>
    <row r="319" spans="1:13" ht="20.100000000000001" customHeight="1" x14ac:dyDescent="0.35">
      <c r="A319" s="30">
        <v>7</v>
      </c>
      <c r="B319" s="63" t="str">
        <f>เตรียมข้อมูล!C14&amp;เตรียมข้อมูล!D14&amp;" "&amp;เตรียมข้อมูล!E14</f>
        <v xml:space="preserve"> </v>
      </c>
      <c r="C319" s="30">
        <f>ภาคเรียนที่1!F292</f>
        <v>0</v>
      </c>
      <c r="D319" s="30">
        <f>ภาคเรียนที่1!G292</f>
        <v>0</v>
      </c>
      <c r="E319" s="30">
        <f t="shared" si="104"/>
        <v>0</v>
      </c>
      <c r="F319" s="96" t="str">
        <f t="shared" si="105"/>
        <v>-</v>
      </c>
      <c r="G319" s="30">
        <f>ภาคเรียนที่2!F292</f>
        <v>0</v>
      </c>
      <c r="H319" s="30">
        <f>ภาคเรียนที่2!G292</f>
        <v>0</v>
      </c>
      <c r="I319" s="30">
        <f t="shared" si="106"/>
        <v>0</v>
      </c>
      <c r="J319" s="96" t="str">
        <f t="shared" si="107"/>
        <v>-</v>
      </c>
      <c r="K319" s="30">
        <f t="shared" si="108"/>
        <v>0</v>
      </c>
      <c r="L319" s="96" t="str">
        <f t="shared" si="109"/>
        <v>-</v>
      </c>
      <c r="M319" s="30" t="b">
        <f t="shared" si="110"/>
        <v>0</v>
      </c>
    </row>
    <row r="320" spans="1:13" ht="20.100000000000001" customHeight="1" x14ac:dyDescent="0.35">
      <c r="A320" s="30">
        <v>8</v>
      </c>
      <c r="B320" s="63" t="str">
        <f>เตรียมข้อมูล!C15&amp;เตรียมข้อมูล!D15&amp;" "&amp;เตรียมข้อมูล!E15</f>
        <v xml:space="preserve"> </v>
      </c>
      <c r="C320" s="30">
        <f>ภาคเรียนที่1!F293</f>
        <v>0</v>
      </c>
      <c r="D320" s="30">
        <f>ภาคเรียนที่1!G293</f>
        <v>0</v>
      </c>
      <c r="E320" s="30">
        <f t="shared" si="104"/>
        <v>0</v>
      </c>
      <c r="F320" s="96" t="str">
        <f t="shared" si="105"/>
        <v>-</v>
      </c>
      <c r="G320" s="30">
        <f>ภาคเรียนที่2!F293</f>
        <v>0</v>
      </c>
      <c r="H320" s="30">
        <f>ภาคเรียนที่2!G293</f>
        <v>0</v>
      </c>
      <c r="I320" s="30">
        <f t="shared" si="106"/>
        <v>0</v>
      </c>
      <c r="J320" s="96" t="str">
        <f t="shared" si="107"/>
        <v>-</v>
      </c>
      <c r="K320" s="30">
        <f t="shared" si="108"/>
        <v>0</v>
      </c>
      <c r="L320" s="96" t="str">
        <f t="shared" si="109"/>
        <v>-</v>
      </c>
      <c r="M320" s="30" t="b">
        <f t="shared" si="110"/>
        <v>0</v>
      </c>
    </row>
    <row r="321" spans="1:13" ht="20.100000000000001" customHeight="1" x14ac:dyDescent="0.35">
      <c r="A321" s="30">
        <v>9</v>
      </c>
      <c r="B321" s="63" t="str">
        <f>เตรียมข้อมูล!C16&amp;เตรียมข้อมูล!D16&amp;" "&amp;เตรียมข้อมูล!E16</f>
        <v xml:space="preserve"> </v>
      </c>
      <c r="C321" s="30">
        <f>ภาคเรียนที่1!F294</f>
        <v>0</v>
      </c>
      <c r="D321" s="30">
        <f>ภาคเรียนที่1!G294</f>
        <v>0</v>
      </c>
      <c r="E321" s="30">
        <f t="shared" si="104"/>
        <v>0</v>
      </c>
      <c r="F321" s="96" t="str">
        <f t="shared" si="105"/>
        <v>-</v>
      </c>
      <c r="G321" s="30">
        <f>ภาคเรียนที่2!F294</f>
        <v>0</v>
      </c>
      <c r="H321" s="30">
        <f>ภาคเรียนที่2!G294</f>
        <v>0</v>
      </c>
      <c r="I321" s="30">
        <f t="shared" si="106"/>
        <v>0</v>
      </c>
      <c r="J321" s="96" t="str">
        <f t="shared" si="107"/>
        <v>-</v>
      </c>
      <c r="K321" s="30">
        <f t="shared" si="108"/>
        <v>0</v>
      </c>
      <c r="L321" s="96" t="str">
        <f t="shared" si="109"/>
        <v>-</v>
      </c>
      <c r="M321" s="30" t="b">
        <f t="shared" si="110"/>
        <v>0</v>
      </c>
    </row>
    <row r="322" spans="1:13" ht="20.100000000000001" customHeight="1" x14ac:dyDescent="0.35">
      <c r="A322" s="30">
        <v>10</v>
      </c>
      <c r="B322" s="63" t="str">
        <f>เตรียมข้อมูล!C17&amp;เตรียมข้อมูล!D17&amp;" "&amp;เตรียมข้อมูล!E17</f>
        <v xml:space="preserve"> </v>
      </c>
      <c r="C322" s="30">
        <f>ภาคเรียนที่1!F295</f>
        <v>0</v>
      </c>
      <c r="D322" s="30">
        <f>ภาคเรียนที่1!G295</f>
        <v>0</v>
      </c>
      <c r="E322" s="30">
        <f t="shared" si="104"/>
        <v>0</v>
      </c>
      <c r="F322" s="96" t="str">
        <f t="shared" si="105"/>
        <v>-</v>
      </c>
      <c r="G322" s="30">
        <f>ภาคเรียนที่2!F295</f>
        <v>0</v>
      </c>
      <c r="H322" s="30">
        <f>ภาคเรียนที่2!G295</f>
        <v>0</v>
      </c>
      <c r="I322" s="30">
        <f t="shared" si="106"/>
        <v>0</v>
      </c>
      <c r="J322" s="96" t="str">
        <f t="shared" si="107"/>
        <v>-</v>
      </c>
      <c r="K322" s="30">
        <f t="shared" si="108"/>
        <v>0</v>
      </c>
      <c r="L322" s="96" t="str">
        <f t="shared" si="109"/>
        <v>-</v>
      </c>
      <c r="M322" s="30" t="b">
        <f t="shared" si="110"/>
        <v>0</v>
      </c>
    </row>
    <row r="323" spans="1:13" ht="20.100000000000001" customHeight="1" x14ac:dyDescent="0.35">
      <c r="A323" s="30">
        <v>11</v>
      </c>
      <c r="B323" s="63" t="str">
        <f>เตรียมข้อมูล!C18&amp;เตรียมข้อมูล!D18&amp;" "&amp;เตรียมข้อมูล!E18</f>
        <v xml:space="preserve"> </v>
      </c>
      <c r="C323" s="30">
        <f>ภาคเรียนที่1!F296</f>
        <v>0</v>
      </c>
      <c r="D323" s="30">
        <f>ภาคเรียนที่1!G296</f>
        <v>0</v>
      </c>
      <c r="E323" s="30">
        <f t="shared" si="104"/>
        <v>0</v>
      </c>
      <c r="F323" s="96" t="str">
        <f t="shared" si="105"/>
        <v>-</v>
      </c>
      <c r="G323" s="30">
        <f>ภาคเรียนที่2!F296</f>
        <v>0</v>
      </c>
      <c r="H323" s="30">
        <f>ภาคเรียนที่2!G296</f>
        <v>0</v>
      </c>
      <c r="I323" s="30">
        <f t="shared" si="106"/>
        <v>0</v>
      </c>
      <c r="J323" s="96" t="str">
        <f t="shared" si="107"/>
        <v>-</v>
      </c>
      <c r="K323" s="30">
        <f t="shared" si="108"/>
        <v>0</v>
      </c>
      <c r="L323" s="96" t="str">
        <f t="shared" si="109"/>
        <v>-</v>
      </c>
      <c r="M323" s="30" t="b">
        <f t="shared" si="110"/>
        <v>0</v>
      </c>
    </row>
    <row r="324" spans="1:13" ht="20.100000000000001" customHeight="1" x14ac:dyDescent="0.35">
      <c r="A324" s="30">
        <v>12</v>
      </c>
      <c r="B324" s="63" t="str">
        <f>เตรียมข้อมูล!C19&amp;เตรียมข้อมูล!D19&amp;" "&amp;เตรียมข้อมูล!E19</f>
        <v xml:space="preserve"> </v>
      </c>
      <c r="C324" s="30">
        <f>ภาคเรียนที่1!F297</f>
        <v>0</v>
      </c>
      <c r="D324" s="30">
        <f>ภาคเรียนที่1!G297</f>
        <v>0</v>
      </c>
      <c r="E324" s="30">
        <f t="shared" si="104"/>
        <v>0</v>
      </c>
      <c r="F324" s="96" t="str">
        <f t="shared" si="105"/>
        <v>-</v>
      </c>
      <c r="G324" s="30">
        <f>ภาคเรียนที่2!F297</f>
        <v>0</v>
      </c>
      <c r="H324" s="30">
        <f>ภาคเรียนที่2!G297</f>
        <v>0</v>
      </c>
      <c r="I324" s="30">
        <f t="shared" si="106"/>
        <v>0</v>
      </c>
      <c r="J324" s="96" t="str">
        <f t="shared" si="107"/>
        <v>-</v>
      </c>
      <c r="K324" s="30">
        <f t="shared" si="108"/>
        <v>0</v>
      </c>
      <c r="L324" s="96" t="str">
        <f t="shared" si="109"/>
        <v>-</v>
      </c>
      <c r="M324" s="30" t="b">
        <f t="shared" si="110"/>
        <v>0</v>
      </c>
    </row>
    <row r="325" spans="1:13" ht="20.100000000000001" customHeight="1" x14ac:dyDescent="0.35">
      <c r="A325" s="30">
        <v>13</v>
      </c>
      <c r="B325" s="63" t="str">
        <f>เตรียมข้อมูล!C20&amp;เตรียมข้อมูล!D20&amp;" "&amp;เตรียมข้อมูล!E20</f>
        <v xml:space="preserve"> </v>
      </c>
      <c r="C325" s="30">
        <f>ภาคเรียนที่1!F298</f>
        <v>0</v>
      </c>
      <c r="D325" s="30">
        <f>ภาคเรียนที่1!G298</f>
        <v>0</v>
      </c>
      <c r="E325" s="30">
        <f t="shared" si="104"/>
        <v>0</v>
      </c>
      <c r="F325" s="96" t="str">
        <f t="shared" si="105"/>
        <v>-</v>
      </c>
      <c r="G325" s="30">
        <f>ภาคเรียนที่2!F298</f>
        <v>0</v>
      </c>
      <c r="H325" s="30">
        <f>ภาคเรียนที่2!G298</f>
        <v>0</v>
      </c>
      <c r="I325" s="30">
        <f t="shared" si="106"/>
        <v>0</v>
      </c>
      <c r="J325" s="96" t="str">
        <f t="shared" si="107"/>
        <v>-</v>
      </c>
      <c r="K325" s="30">
        <f t="shared" si="108"/>
        <v>0</v>
      </c>
      <c r="L325" s="96" t="str">
        <f t="shared" si="109"/>
        <v>-</v>
      </c>
      <c r="M325" s="30" t="b">
        <f t="shared" si="110"/>
        <v>0</v>
      </c>
    </row>
    <row r="326" spans="1:13" ht="20.100000000000001" customHeight="1" x14ac:dyDescent="0.35">
      <c r="A326" s="30">
        <v>14</v>
      </c>
      <c r="B326" s="63" t="str">
        <f>เตรียมข้อมูล!C21&amp;เตรียมข้อมูล!D21&amp;" "&amp;เตรียมข้อมูล!E21</f>
        <v xml:space="preserve"> </v>
      </c>
      <c r="C326" s="30">
        <f>ภาคเรียนที่1!F299</f>
        <v>0</v>
      </c>
      <c r="D326" s="30">
        <f>ภาคเรียนที่1!G299</f>
        <v>0</v>
      </c>
      <c r="E326" s="30">
        <f t="shared" si="104"/>
        <v>0</v>
      </c>
      <c r="F326" s="96" t="str">
        <f t="shared" si="105"/>
        <v>-</v>
      </c>
      <c r="G326" s="30">
        <f>ภาคเรียนที่2!F299</f>
        <v>0</v>
      </c>
      <c r="H326" s="30">
        <f>ภาคเรียนที่2!G299</f>
        <v>0</v>
      </c>
      <c r="I326" s="30">
        <f t="shared" si="106"/>
        <v>0</v>
      </c>
      <c r="J326" s="96" t="str">
        <f t="shared" si="107"/>
        <v>-</v>
      </c>
      <c r="K326" s="30">
        <f t="shared" si="108"/>
        <v>0</v>
      </c>
      <c r="L326" s="96" t="str">
        <f t="shared" si="109"/>
        <v>-</v>
      </c>
      <c r="M326" s="30" t="b">
        <f t="shared" si="110"/>
        <v>0</v>
      </c>
    </row>
    <row r="327" spans="1:13" ht="20.100000000000001" customHeight="1" x14ac:dyDescent="0.35">
      <c r="A327" s="30">
        <v>15</v>
      </c>
      <c r="B327" s="63" t="str">
        <f>เตรียมข้อมูล!C22&amp;เตรียมข้อมูล!D22&amp;" "&amp;เตรียมข้อมูล!E22</f>
        <v xml:space="preserve"> </v>
      </c>
      <c r="C327" s="30">
        <f>ภาคเรียนที่1!F300</f>
        <v>0</v>
      </c>
      <c r="D327" s="30">
        <f>ภาคเรียนที่1!G300</f>
        <v>0</v>
      </c>
      <c r="E327" s="30">
        <f t="shared" si="104"/>
        <v>0</v>
      </c>
      <c r="F327" s="96" t="str">
        <f t="shared" si="105"/>
        <v>-</v>
      </c>
      <c r="G327" s="30">
        <f>ภาคเรียนที่2!F300</f>
        <v>0</v>
      </c>
      <c r="H327" s="30">
        <f>ภาคเรียนที่2!G300</f>
        <v>0</v>
      </c>
      <c r="I327" s="30">
        <f t="shared" si="106"/>
        <v>0</v>
      </c>
      <c r="J327" s="96" t="str">
        <f t="shared" si="107"/>
        <v>-</v>
      </c>
      <c r="K327" s="30">
        <f t="shared" si="108"/>
        <v>0</v>
      </c>
      <c r="L327" s="96" t="str">
        <f t="shared" si="109"/>
        <v>-</v>
      </c>
      <c r="M327" s="30" t="b">
        <f t="shared" si="110"/>
        <v>0</v>
      </c>
    </row>
    <row r="328" spans="1:13" ht="20.100000000000001" customHeight="1" x14ac:dyDescent="0.35">
      <c r="A328" s="30">
        <v>16</v>
      </c>
      <c r="B328" s="63" t="str">
        <f>เตรียมข้อมูล!C23&amp;เตรียมข้อมูล!D23&amp;" "&amp;เตรียมข้อมูล!E23</f>
        <v xml:space="preserve"> </v>
      </c>
      <c r="C328" s="30">
        <f>ภาคเรียนที่1!F301</f>
        <v>0</v>
      </c>
      <c r="D328" s="30">
        <f>ภาคเรียนที่1!G301</f>
        <v>0</v>
      </c>
      <c r="E328" s="30">
        <f t="shared" si="104"/>
        <v>0</v>
      </c>
      <c r="F328" s="96" t="str">
        <f t="shared" si="105"/>
        <v>-</v>
      </c>
      <c r="G328" s="30">
        <f>ภาคเรียนที่2!F301</f>
        <v>0</v>
      </c>
      <c r="H328" s="30">
        <f>ภาคเรียนที่2!G301</f>
        <v>0</v>
      </c>
      <c r="I328" s="30">
        <f t="shared" si="106"/>
        <v>0</v>
      </c>
      <c r="J328" s="96" t="str">
        <f t="shared" si="107"/>
        <v>-</v>
      </c>
      <c r="K328" s="30">
        <f t="shared" si="108"/>
        <v>0</v>
      </c>
      <c r="L328" s="96" t="str">
        <f t="shared" si="109"/>
        <v>-</v>
      </c>
      <c r="M328" s="30" t="b">
        <f t="shared" si="110"/>
        <v>0</v>
      </c>
    </row>
    <row r="329" spans="1:13" ht="20.100000000000001" customHeight="1" x14ac:dyDescent="0.35">
      <c r="A329" s="30">
        <v>17</v>
      </c>
      <c r="B329" s="63" t="str">
        <f>เตรียมข้อมูล!C24&amp;เตรียมข้อมูล!D24&amp;" "&amp;เตรียมข้อมูล!E24</f>
        <v xml:space="preserve"> </v>
      </c>
      <c r="C329" s="30">
        <f>ภาคเรียนที่1!F302</f>
        <v>0</v>
      </c>
      <c r="D329" s="30">
        <f>ภาคเรียนที่1!G302</f>
        <v>0</v>
      </c>
      <c r="E329" s="30">
        <f t="shared" si="104"/>
        <v>0</v>
      </c>
      <c r="F329" s="96" t="str">
        <f t="shared" si="105"/>
        <v>-</v>
      </c>
      <c r="G329" s="30">
        <f>ภาคเรียนที่2!F302</f>
        <v>0</v>
      </c>
      <c r="H329" s="30">
        <f>ภาคเรียนที่2!G302</f>
        <v>0</v>
      </c>
      <c r="I329" s="30">
        <f t="shared" si="106"/>
        <v>0</v>
      </c>
      <c r="J329" s="96" t="str">
        <f t="shared" si="107"/>
        <v>-</v>
      </c>
      <c r="K329" s="30">
        <f t="shared" si="108"/>
        <v>0</v>
      </c>
      <c r="L329" s="96" t="str">
        <f t="shared" si="109"/>
        <v>-</v>
      </c>
      <c r="M329" s="30" t="b">
        <f t="shared" si="110"/>
        <v>0</v>
      </c>
    </row>
    <row r="330" spans="1:13" ht="20.100000000000001" customHeight="1" x14ac:dyDescent="0.35">
      <c r="A330" s="30">
        <v>18</v>
      </c>
      <c r="B330" s="63" t="str">
        <f>เตรียมข้อมูล!C25&amp;เตรียมข้อมูล!D25&amp;" "&amp;เตรียมข้อมูล!E25</f>
        <v xml:space="preserve"> </v>
      </c>
      <c r="C330" s="30">
        <f>ภาคเรียนที่1!F303</f>
        <v>0</v>
      </c>
      <c r="D330" s="30">
        <f>ภาคเรียนที่1!G303</f>
        <v>0</v>
      </c>
      <c r="E330" s="30">
        <f t="shared" si="104"/>
        <v>0</v>
      </c>
      <c r="F330" s="96" t="str">
        <f t="shared" si="105"/>
        <v>-</v>
      </c>
      <c r="G330" s="30">
        <f>ภาคเรียนที่2!F303</f>
        <v>0</v>
      </c>
      <c r="H330" s="30">
        <f>ภาคเรียนที่2!G303</f>
        <v>0</v>
      </c>
      <c r="I330" s="30">
        <f t="shared" si="106"/>
        <v>0</v>
      </c>
      <c r="J330" s="96" t="str">
        <f t="shared" si="107"/>
        <v>-</v>
      </c>
      <c r="K330" s="30">
        <f t="shared" si="108"/>
        <v>0</v>
      </c>
      <c r="L330" s="96" t="str">
        <f t="shared" si="109"/>
        <v>-</v>
      </c>
      <c r="M330" s="30" t="b">
        <f t="shared" si="110"/>
        <v>0</v>
      </c>
    </row>
    <row r="331" spans="1:13" ht="20.100000000000001" customHeight="1" x14ac:dyDescent="0.35">
      <c r="A331" s="30">
        <v>19</v>
      </c>
      <c r="B331" s="63" t="str">
        <f>เตรียมข้อมูล!C26&amp;เตรียมข้อมูล!D26&amp;" "&amp;เตรียมข้อมูล!E26</f>
        <v xml:space="preserve"> </v>
      </c>
      <c r="C331" s="30">
        <f>ภาคเรียนที่1!F304</f>
        <v>0</v>
      </c>
      <c r="D331" s="30">
        <f>ภาคเรียนที่1!G304</f>
        <v>0</v>
      </c>
      <c r="E331" s="30">
        <f t="shared" si="104"/>
        <v>0</v>
      </c>
      <c r="F331" s="96" t="str">
        <f t="shared" si="105"/>
        <v>-</v>
      </c>
      <c r="G331" s="30">
        <f>ภาคเรียนที่2!F304</f>
        <v>0</v>
      </c>
      <c r="H331" s="30">
        <f>ภาคเรียนที่2!G304</f>
        <v>0</v>
      </c>
      <c r="I331" s="30">
        <f t="shared" si="106"/>
        <v>0</v>
      </c>
      <c r="J331" s="96" t="str">
        <f t="shared" si="107"/>
        <v>-</v>
      </c>
      <c r="K331" s="30">
        <f t="shared" si="108"/>
        <v>0</v>
      </c>
      <c r="L331" s="96" t="str">
        <f t="shared" si="109"/>
        <v>-</v>
      </c>
      <c r="M331" s="30" t="b">
        <f t="shared" si="110"/>
        <v>0</v>
      </c>
    </row>
    <row r="332" spans="1:13" ht="20.100000000000001" customHeight="1" x14ac:dyDescent="0.35">
      <c r="A332" s="30">
        <v>20</v>
      </c>
      <c r="B332" s="63" t="str">
        <f>เตรียมข้อมูล!C27&amp;เตรียมข้อมูล!D27&amp;" "&amp;เตรียมข้อมูล!E27</f>
        <v xml:space="preserve"> </v>
      </c>
      <c r="C332" s="30">
        <f>ภาคเรียนที่1!F305</f>
        <v>0</v>
      </c>
      <c r="D332" s="30">
        <f>ภาคเรียนที่1!G305</f>
        <v>0</v>
      </c>
      <c r="E332" s="30">
        <f t="shared" si="104"/>
        <v>0</v>
      </c>
      <c r="F332" s="96" t="str">
        <f t="shared" si="105"/>
        <v>-</v>
      </c>
      <c r="G332" s="30">
        <f>ภาคเรียนที่2!F305</f>
        <v>0</v>
      </c>
      <c r="H332" s="30">
        <f>ภาคเรียนที่2!G305</f>
        <v>0</v>
      </c>
      <c r="I332" s="30">
        <f t="shared" si="106"/>
        <v>0</v>
      </c>
      <c r="J332" s="96" t="str">
        <f t="shared" si="107"/>
        <v>-</v>
      </c>
      <c r="K332" s="30">
        <f t="shared" si="108"/>
        <v>0</v>
      </c>
      <c r="L332" s="96" t="str">
        <f t="shared" si="109"/>
        <v>-</v>
      </c>
      <c r="M332" s="30" t="b">
        <f t="shared" si="110"/>
        <v>0</v>
      </c>
    </row>
    <row r="333" spans="1:13" ht="20.100000000000001" customHeight="1" x14ac:dyDescent="0.35">
      <c r="A333" s="30">
        <v>21</v>
      </c>
      <c r="B333" s="63" t="str">
        <f>เตรียมข้อมูล!C28&amp;เตรียมข้อมูล!D28&amp;" "&amp;เตรียมข้อมูล!E28</f>
        <v xml:space="preserve"> </v>
      </c>
      <c r="C333" s="30">
        <f>ภาคเรียนที่1!F306</f>
        <v>0</v>
      </c>
      <c r="D333" s="30">
        <f>ภาคเรียนที่1!G306</f>
        <v>0</v>
      </c>
      <c r="E333" s="30">
        <f t="shared" si="104"/>
        <v>0</v>
      </c>
      <c r="F333" s="96" t="str">
        <f t="shared" si="105"/>
        <v>-</v>
      </c>
      <c r="G333" s="30">
        <f>ภาคเรียนที่2!F306</f>
        <v>0</v>
      </c>
      <c r="H333" s="30">
        <f>ภาคเรียนที่2!G306</f>
        <v>0</v>
      </c>
      <c r="I333" s="30">
        <f t="shared" si="106"/>
        <v>0</v>
      </c>
      <c r="J333" s="96" t="str">
        <f t="shared" si="107"/>
        <v>-</v>
      </c>
      <c r="K333" s="30">
        <f t="shared" si="108"/>
        <v>0</v>
      </c>
      <c r="L333" s="96" t="str">
        <f t="shared" si="109"/>
        <v>-</v>
      </c>
      <c r="M333" s="30" t="b">
        <f t="shared" si="110"/>
        <v>0</v>
      </c>
    </row>
    <row r="334" spans="1:13" ht="20.100000000000001" customHeight="1" x14ac:dyDescent="0.35">
      <c r="A334" s="30">
        <v>22</v>
      </c>
      <c r="B334" s="63" t="str">
        <f>เตรียมข้อมูล!C29&amp;เตรียมข้อมูล!D29&amp;" "&amp;เตรียมข้อมูล!E29</f>
        <v xml:space="preserve"> </v>
      </c>
      <c r="C334" s="30">
        <f>ภาคเรียนที่1!F307</f>
        <v>0</v>
      </c>
      <c r="D334" s="30">
        <f>ภาคเรียนที่1!G307</f>
        <v>0</v>
      </c>
      <c r="E334" s="30">
        <f t="shared" si="104"/>
        <v>0</v>
      </c>
      <c r="F334" s="96" t="str">
        <f t="shared" si="105"/>
        <v>-</v>
      </c>
      <c r="G334" s="30">
        <f>ภาคเรียนที่2!F307</f>
        <v>0</v>
      </c>
      <c r="H334" s="30">
        <f>ภาคเรียนที่2!G307</f>
        <v>0</v>
      </c>
      <c r="I334" s="30">
        <f t="shared" si="106"/>
        <v>0</v>
      </c>
      <c r="J334" s="96" t="str">
        <f t="shared" si="107"/>
        <v>-</v>
      </c>
      <c r="K334" s="30">
        <f t="shared" si="108"/>
        <v>0</v>
      </c>
      <c r="L334" s="96" t="str">
        <f t="shared" si="109"/>
        <v>-</v>
      </c>
      <c r="M334" s="30" t="b">
        <f t="shared" si="110"/>
        <v>0</v>
      </c>
    </row>
    <row r="335" spans="1:13" ht="20.100000000000001" customHeight="1" x14ac:dyDescent="0.35">
      <c r="A335" s="30">
        <v>23</v>
      </c>
      <c r="B335" s="63" t="str">
        <f>เตรียมข้อมูล!C30&amp;เตรียมข้อมูล!D30&amp;" "&amp;เตรียมข้อมูล!E30</f>
        <v xml:space="preserve"> </v>
      </c>
      <c r="C335" s="30">
        <f>ภาคเรียนที่1!F308</f>
        <v>0</v>
      </c>
      <c r="D335" s="30">
        <f>ภาคเรียนที่1!G308</f>
        <v>0</v>
      </c>
      <c r="E335" s="30">
        <f t="shared" si="104"/>
        <v>0</v>
      </c>
      <c r="F335" s="96" t="str">
        <f t="shared" si="105"/>
        <v>-</v>
      </c>
      <c r="G335" s="30">
        <f>ภาคเรียนที่2!F308</f>
        <v>0</v>
      </c>
      <c r="H335" s="30">
        <f>ภาคเรียนที่2!G308</f>
        <v>0</v>
      </c>
      <c r="I335" s="30">
        <f t="shared" si="106"/>
        <v>0</v>
      </c>
      <c r="J335" s="96" t="str">
        <f t="shared" si="107"/>
        <v>-</v>
      </c>
      <c r="K335" s="30">
        <f t="shared" si="108"/>
        <v>0</v>
      </c>
      <c r="L335" s="96" t="str">
        <f t="shared" si="109"/>
        <v>-</v>
      </c>
      <c r="M335" s="30" t="b">
        <f t="shared" si="110"/>
        <v>0</v>
      </c>
    </row>
    <row r="336" spans="1:13" ht="20.100000000000001" customHeight="1" x14ac:dyDescent="0.35">
      <c r="A336" s="30">
        <v>24</v>
      </c>
      <c r="B336" s="63" t="str">
        <f>เตรียมข้อมูล!C31&amp;เตรียมข้อมูล!D31&amp;" "&amp;เตรียมข้อมูล!E31</f>
        <v xml:space="preserve"> </v>
      </c>
      <c r="C336" s="30">
        <f>ภาคเรียนที่1!F309</f>
        <v>0</v>
      </c>
      <c r="D336" s="30">
        <f>ภาคเรียนที่1!G309</f>
        <v>0</v>
      </c>
      <c r="E336" s="30">
        <f t="shared" si="104"/>
        <v>0</v>
      </c>
      <c r="F336" s="96" t="str">
        <f t="shared" si="105"/>
        <v>-</v>
      </c>
      <c r="G336" s="30">
        <f>ภาคเรียนที่2!F309</f>
        <v>0</v>
      </c>
      <c r="H336" s="30">
        <f>ภาคเรียนที่2!G309</f>
        <v>0</v>
      </c>
      <c r="I336" s="30">
        <f t="shared" si="106"/>
        <v>0</v>
      </c>
      <c r="J336" s="96" t="str">
        <f t="shared" si="107"/>
        <v>-</v>
      </c>
      <c r="K336" s="30">
        <f t="shared" si="108"/>
        <v>0</v>
      </c>
      <c r="L336" s="96" t="str">
        <f t="shared" si="109"/>
        <v>-</v>
      </c>
      <c r="M336" s="30" t="b">
        <f t="shared" si="110"/>
        <v>0</v>
      </c>
    </row>
    <row r="337" spans="1:13" ht="20.100000000000001" customHeight="1" x14ac:dyDescent="0.35">
      <c r="A337" s="30">
        <v>25</v>
      </c>
      <c r="B337" s="63" t="str">
        <f>เตรียมข้อมูล!C32&amp;เตรียมข้อมูล!D32&amp;" "&amp;เตรียมข้อมูล!E32</f>
        <v xml:space="preserve"> </v>
      </c>
      <c r="C337" s="30">
        <f>ภาคเรียนที่1!F310</f>
        <v>0</v>
      </c>
      <c r="D337" s="30">
        <f>ภาคเรียนที่1!G310</f>
        <v>0</v>
      </c>
      <c r="E337" s="30">
        <f t="shared" si="104"/>
        <v>0</v>
      </c>
      <c r="F337" s="96" t="str">
        <f t="shared" si="105"/>
        <v>-</v>
      </c>
      <c r="G337" s="30">
        <f>ภาคเรียนที่2!F310</f>
        <v>0</v>
      </c>
      <c r="H337" s="30">
        <f>ภาคเรียนที่2!G310</f>
        <v>0</v>
      </c>
      <c r="I337" s="30">
        <f t="shared" si="106"/>
        <v>0</v>
      </c>
      <c r="J337" s="96" t="str">
        <f t="shared" si="107"/>
        <v>-</v>
      </c>
      <c r="K337" s="30">
        <f t="shared" si="108"/>
        <v>0</v>
      </c>
      <c r="L337" s="96" t="str">
        <f t="shared" si="109"/>
        <v>-</v>
      </c>
      <c r="M337" s="30" t="b">
        <f t="shared" si="110"/>
        <v>0</v>
      </c>
    </row>
    <row r="338" spans="1:13" ht="20.100000000000001" customHeight="1" x14ac:dyDescent="0.35">
      <c r="A338" s="140" t="s">
        <v>11</v>
      </c>
      <c r="B338" s="140"/>
      <c r="C338" s="30">
        <f>SUM(C313:C337)</f>
        <v>0</v>
      </c>
      <c r="D338" s="30">
        <f t="shared" ref="D338:G338" si="111">SUM(D313:D337)</f>
        <v>0</v>
      </c>
      <c r="E338" s="30">
        <f t="shared" si="111"/>
        <v>0</v>
      </c>
      <c r="F338" s="65"/>
      <c r="G338" s="30">
        <f t="shared" si="111"/>
        <v>0</v>
      </c>
      <c r="H338" s="30">
        <f t="shared" ref="H338" si="112">SUM(H313:H337)</f>
        <v>0</v>
      </c>
      <c r="I338" s="30">
        <f t="shared" ref="I338:K338" si="113">SUM(I313:I337)</f>
        <v>0</v>
      </c>
      <c r="J338" s="65"/>
      <c r="K338" s="30">
        <f t="shared" si="113"/>
        <v>0</v>
      </c>
      <c r="L338" s="65"/>
      <c r="M338" s="66"/>
    </row>
    <row r="339" spans="1:13" ht="20.100000000000001" customHeight="1" x14ac:dyDescent="0.35">
      <c r="A339" s="140" t="s">
        <v>22</v>
      </c>
      <c r="B339" s="140"/>
      <c r="C339" s="30" t="e">
        <f>C338/(C312*COUNTIF(C313:C337,"&gt;0"))*100</f>
        <v>#DIV/0!</v>
      </c>
      <c r="D339" s="30" t="e">
        <f t="shared" ref="D339:G339" si="114">D338/(D312*COUNTIF(D313:D337,"&gt;0"))*100</f>
        <v>#DIV/0!</v>
      </c>
      <c r="E339" s="30" t="e">
        <f t="shared" si="114"/>
        <v>#DIV/0!</v>
      </c>
      <c r="F339" s="65"/>
      <c r="G339" s="30" t="e">
        <f t="shared" si="114"/>
        <v>#DIV/0!</v>
      </c>
      <c r="H339" s="30" t="e">
        <f t="shared" ref="H339" si="115">H338/(H312*COUNTIF(H313:H337,"&gt;0"))*100</f>
        <v>#DIV/0!</v>
      </c>
      <c r="I339" s="30" t="e">
        <f t="shared" ref="I339:K339" si="116">I338/(I312*COUNTIF(I313:I337,"&gt;0"))*100</f>
        <v>#DIV/0!</v>
      </c>
      <c r="J339" s="65"/>
      <c r="K339" s="30" t="e">
        <f t="shared" si="116"/>
        <v>#DIV/0!</v>
      </c>
      <c r="L339" s="65"/>
      <c r="M339" s="66"/>
    </row>
    <row r="340" spans="1:13" ht="20.100000000000001" customHeight="1" x14ac:dyDescent="0.35">
      <c r="A340" s="67"/>
      <c r="B340" s="68"/>
      <c r="C340" s="67"/>
      <c r="D340" s="67"/>
      <c r="E340" s="67"/>
      <c r="F340" s="69"/>
      <c r="G340" s="70"/>
      <c r="H340" s="70"/>
      <c r="I340" s="67"/>
      <c r="J340" s="69"/>
      <c r="K340" s="67"/>
      <c r="L340" s="69"/>
      <c r="M340" s="67"/>
    </row>
    <row r="341" spans="1:13" ht="20.100000000000001" customHeight="1" x14ac:dyDescent="0.35">
      <c r="B341" s="131" t="s">
        <v>15</v>
      </c>
      <c r="C341" s="131"/>
      <c r="D341" s="131"/>
      <c r="H341" s="137" t="s">
        <v>110</v>
      </c>
      <c r="I341" s="137"/>
      <c r="J341" s="137"/>
      <c r="K341" s="137"/>
      <c r="L341" s="137"/>
    </row>
    <row r="342" spans="1:13" ht="20.100000000000001" customHeight="1" x14ac:dyDescent="0.35">
      <c r="B342" s="137" t="str">
        <f>"("&amp;(ข้อมูลครูผู้สอน!$D$14)&amp;")"</f>
        <v>(ยังไม่ระบุ)</v>
      </c>
      <c r="C342" s="137"/>
      <c r="D342" s="137"/>
      <c r="H342" s="137" t="str">
        <f>"("&amp;(เตรียมข้อมูล!$E$4)&amp;")"</f>
        <v>(นางประไพพรรณ วรนาม)</v>
      </c>
      <c r="I342" s="137"/>
      <c r="J342" s="137"/>
      <c r="K342" s="137"/>
      <c r="L342" s="137"/>
    </row>
    <row r="343" spans="1:13" ht="23.25" x14ac:dyDescent="0.35">
      <c r="A343" s="52"/>
      <c r="B343" s="53" t="s">
        <v>32</v>
      </c>
      <c r="C343" s="52"/>
      <c r="D343" s="52"/>
      <c r="E343" s="52"/>
      <c r="F343" s="54"/>
      <c r="G343" s="28"/>
      <c r="H343" s="28"/>
      <c r="I343" s="52"/>
      <c r="J343" s="54"/>
      <c r="L343" s="56" t="s">
        <v>37</v>
      </c>
      <c r="M343" s="52"/>
    </row>
    <row r="344" spans="1:13" ht="23.25" x14ac:dyDescent="0.35">
      <c r="A344" s="27"/>
      <c r="B344" s="53" t="str">
        <f>"โรงเรียน"&amp;เตรียมข้อมูล!$E$2</f>
        <v>โรงเรียนห้วยทรายวิทยา</v>
      </c>
      <c r="C344" s="64"/>
      <c r="D344" s="27"/>
      <c r="E344" s="27"/>
      <c r="F344" s="57"/>
      <c r="G344" s="25"/>
      <c r="H344" s="27"/>
      <c r="I344" s="58"/>
      <c r="J344" s="57"/>
      <c r="K344" s="59"/>
      <c r="L344" s="60"/>
      <c r="M344" s="58"/>
    </row>
    <row r="345" spans="1:13" ht="23.25" x14ac:dyDescent="0.35">
      <c r="A345" s="27"/>
      <c r="B345" s="25" t="s">
        <v>33</v>
      </c>
      <c r="C345" s="27" t="str">
        <f>เตรียมข้อมูล!$E$1</f>
        <v>ยังไม่ระบุ</v>
      </c>
      <c r="D345" s="27"/>
      <c r="E345" s="27"/>
      <c r="F345" s="57"/>
      <c r="G345" s="25"/>
      <c r="H345" s="27"/>
      <c r="I345" s="58"/>
      <c r="J345" s="57"/>
      <c r="K345" s="59"/>
      <c r="L345" s="60"/>
      <c r="M345" s="58"/>
    </row>
    <row r="346" spans="1:13" ht="23.25" x14ac:dyDescent="0.35">
      <c r="A346" s="27"/>
      <c r="B346" s="25" t="s">
        <v>20</v>
      </c>
      <c r="C346" s="27" t="str">
        <f>""&amp;เตรียมข้อมูล!$E$6</f>
        <v>ยังไม่ระบุ</v>
      </c>
      <c r="D346" s="27"/>
      <c r="E346" s="27"/>
      <c r="F346" s="57"/>
      <c r="G346" s="25"/>
      <c r="H346" s="27"/>
      <c r="I346" s="58"/>
      <c r="J346" s="57"/>
      <c r="K346" s="59"/>
      <c r="L346" s="60"/>
      <c r="M346" s="58"/>
    </row>
    <row r="347" spans="1:13" ht="23.25" x14ac:dyDescent="0.35">
      <c r="A347" s="27"/>
      <c r="B347" s="25" t="s">
        <v>34</v>
      </c>
      <c r="C347" s="27" t="s">
        <v>48</v>
      </c>
      <c r="D347" s="27"/>
      <c r="E347" s="27"/>
      <c r="F347" s="57"/>
      <c r="G347" s="27"/>
      <c r="H347" s="27"/>
      <c r="I347" s="58"/>
      <c r="J347" s="57"/>
      <c r="K347" s="59"/>
      <c r="L347" s="60"/>
      <c r="M347" s="58"/>
    </row>
    <row r="348" spans="1:13" x14ac:dyDescent="0.35">
      <c r="A348" s="133" t="s">
        <v>0</v>
      </c>
      <c r="B348" s="133" t="s">
        <v>40</v>
      </c>
      <c r="C348" s="133" t="s">
        <v>24</v>
      </c>
      <c r="D348" s="133"/>
      <c r="E348" s="133"/>
      <c r="F348" s="138" t="s">
        <v>12</v>
      </c>
      <c r="G348" s="133" t="s">
        <v>28</v>
      </c>
      <c r="H348" s="133"/>
      <c r="I348" s="133"/>
      <c r="J348" s="138" t="s">
        <v>12</v>
      </c>
      <c r="K348" s="133" t="s">
        <v>29</v>
      </c>
      <c r="L348" s="133"/>
      <c r="M348" s="133"/>
    </row>
    <row r="349" spans="1:13" x14ac:dyDescent="0.35">
      <c r="A349" s="133"/>
      <c r="B349" s="133"/>
      <c r="C349" s="94" t="s">
        <v>26</v>
      </c>
      <c r="D349" s="94" t="s">
        <v>27</v>
      </c>
      <c r="E349" s="94" t="s">
        <v>11</v>
      </c>
      <c r="F349" s="138"/>
      <c r="G349" s="94" t="s">
        <v>26</v>
      </c>
      <c r="H349" s="94" t="s">
        <v>27</v>
      </c>
      <c r="I349" s="94" t="s">
        <v>11</v>
      </c>
      <c r="J349" s="138"/>
      <c r="K349" s="94" t="s">
        <v>30</v>
      </c>
      <c r="L349" s="138" t="s">
        <v>12</v>
      </c>
      <c r="M349" s="138" t="s">
        <v>31</v>
      </c>
    </row>
    <row r="350" spans="1:13" x14ac:dyDescent="0.35">
      <c r="A350" s="133"/>
      <c r="B350" s="133"/>
      <c r="C350" s="94">
        <v>70</v>
      </c>
      <c r="D350" s="94">
        <v>30</v>
      </c>
      <c r="E350" s="94">
        <v>100</v>
      </c>
      <c r="F350" s="138"/>
      <c r="G350" s="94">
        <v>70</v>
      </c>
      <c r="H350" s="94">
        <v>30</v>
      </c>
      <c r="I350" s="94">
        <v>100</v>
      </c>
      <c r="J350" s="138"/>
      <c r="K350" s="62">
        <v>200</v>
      </c>
      <c r="L350" s="138"/>
      <c r="M350" s="138"/>
    </row>
    <row r="351" spans="1:13" ht="20.100000000000001" customHeight="1" x14ac:dyDescent="0.35">
      <c r="A351" s="30">
        <v>1</v>
      </c>
      <c r="B351" s="63" t="str">
        <f>เตรียมข้อมูล!C8&amp;เตรียมข้อมูล!D8&amp;" "&amp;เตรียมข้อมูล!E8</f>
        <v xml:space="preserve"> </v>
      </c>
      <c r="C351" s="30">
        <f>ภาคเรียนที่1!F321</f>
        <v>0</v>
      </c>
      <c r="D351" s="30">
        <f>ภาคเรียนที่1!G321</f>
        <v>0</v>
      </c>
      <c r="E351" s="30">
        <f>SUM(C351,D351)</f>
        <v>0</v>
      </c>
      <c r="F351" s="96" t="str">
        <f>IF(E351&gt;=80,"4",IF(E351&gt;=75,"3.5",IF(E351&gt;=70,"3", IF(E351&gt;=65,"2.5", IF(E351&gt;=60,"2", IF(E351&gt;=55,"1.5", IF(E351&gt;=50,"1", IF(E351&lt;=49,"-"))))))))</f>
        <v>-</v>
      </c>
      <c r="G351" s="30">
        <f>ภาคเรียนที่2!F321</f>
        <v>0</v>
      </c>
      <c r="H351" s="30">
        <f>ภาคเรียนที่2!G321</f>
        <v>0</v>
      </c>
      <c r="I351" s="30">
        <f>SUM(G351,H351)</f>
        <v>0</v>
      </c>
      <c r="J351" s="96" t="str">
        <f>IF(I351&gt;=80,"4",IF(I351&gt;=75,"3.5",IF(I351&gt;=70,"3", IF(I351&gt;=65,"2.5", IF(I351&gt;=60,"2", IF(I351&gt;=55,"1.5", IF(I351&gt;=50,"1", IF(I351&lt;=49,"-"))))))))</f>
        <v>-</v>
      </c>
      <c r="K351" s="30">
        <f>SUM(E351,I351)</f>
        <v>0</v>
      </c>
      <c r="L351" s="96" t="str">
        <f>IF(K351&gt;=160,"4",IF(K351&gt;=150,"3.5",IF(K351&gt;=140,"3", IF(K351&gt;=130,"2.5", IF(K351&gt;=120,"2", IF(K351&gt;=110,"1.5", IF(K351&gt;=100,"1", IF(K351&lt;=80,"-"))))))))</f>
        <v>-</v>
      </c>
      <c r="M351" s="30" t="b">
        <f>IF(K351&gt;0,(RANK(K351,$K$351:$K$375,0)))</f>
        <v>0</v>
      </c>
    </row>
    <row r="352" spans="1:13" ht="20.100000000000001" customHeight="1" x14ac:dyDescent="0.35">
      <c r="A352" s="30">
        <v>2</v>
      </c>
      <c r="B352" s="63" t="str">
        <f>เตรียมข้อมูล!C9&amp;เตรียมข้อมูล!D9&amp;" "&amp;เตรียมข้อมูล!E9</f>
        <v xml:space="preserve"> </v>
      </c>
      <c r="C352" s="30">
        <f>ภาคเรียนที่1!F322</f>
        <v>0</v>
      </c>
      <c r="D352" s="30">
        <f>ภาคเรียนที่1!G322</f>
        <v>0</v>
      </c>
      <c r="E352" s="30">
        <f t="shared" ref="E352:E375" si="117">SUM(C352,D352)</f>
        <v>0</v>
      </c>
      <c r="F352" s="96" t="str">
        <f t="shared" ref="F352:F375" si="118">IF(E352&gt;=80,"4",IF(E352&gt;=75,"3.5",IF(E352&gt;=70,"3", IF(E352&gt;=65,"2.5", IF(E352&gt;=60,"2", IF(E352&gt;=55,"1.5", IF(E352&gt;=50,"1", IF(E352&lt;=49,"-"))))))))</f>
        <v>-</v>
      </c>
      <c r="G352" s="30">
        <f>ภาคเรียนที่2!F322</f>
        <v>0</v>
      </c>
      <c r="H352" s="30">
        <f>ภาคเรียนที่2!G322</f>
        <v>0</v>
      </c>
      <c r="I352" s="30">
        <f t="shared" ref="I352:I375" si="119">SUM(G352,H352)</f>
        <v>0</v>
      </c>
      <c r="J352" s="96" t="str">
        <f t="shared" ref="J352:J375" si="120">IF(I352&gt;=80,"4",IF(I352&gt;=75,"3.5",IF(I352&gt;=70,"3", IF(I352&gt;=65,"2.5", IF(I352&gt;=60,"2", IF(I352&gt;=55,"1.5", IF(I352&gt;=50,"1", IF(I352&lt;=49,"-"))))))))</f>
        <v>-</v>
      </c>
      <c r="K352" s="30">
        <f t="shared" ref="K352:K375" si="121">SUM(E352,I352)</f>
        <v>0</v>
      </c>
      <c r="L352" s="96" t="str">
        <f t="shared" ref="L352:L375" si="122">IF(K352&gt;=160,"4",IF(K352&gt;=150,"3.5",IF(K352&gt;=140,"3", IF(K352&gt;=130,"2.5", IF(K352&gt;=120,"2", IF(K352&gt;=110,"1.5", IF(K352&gt;=100,"1", IF(K352&lt;=80,"-"))))))))</f>
        <v>-</v>
      </c>
      <c r="M352" s="30" t="b">
        <f t="shared" ref="M352:M375" si="123">IF(K352&gt;0,(RANK(K352,$K$351:$K$375,0)))</f>
        <v>0</v>
      </c>
    </row>
    <row r="353" spans="1:13" ht="20.100000000000001" customHeight="1" x14ac:dyDescent="0.35">
      <c r="A353" s="30">
        <v>3</v>
      </c>
      <c r="B353" s="63" t="str">
        <f>เตรียมข้อมูล!C10&amp;เตรียมข้อมูล!D10&amp;" "&amp;เตรียมข้อมูล!E10</f>
        <v xml:space="preserve"> </v>
      </c>
      <c r="C353" s="30">
        <f>ภาคเรียนที่1!F323</f>
        <v>0</v>
      </c>
      <c r="D353" s="30">
        <f>ภาคเรียนที่1!G323</f>
        <v>0</v>
      </c>
      <c r="E353" s="30">
        <f t="shared" si="117"/>
        <v>0</v>
      </c>
      <c r="F353" s="96" t="str">
        <f t="shared" si="118"/>
        <v>-</v>
      </c>
      <c r="G353" s="30">
        <f>ภาคเรียนที่2!F323</f>
        <v>0</v>
      </c>
      <c r="H353" s="30">
        <f>ภาคเรียนที่2!G323</f>
        <v>0</v>
      </c>
      <c r="I353" s="30">
        <f t="shared" si="119"/>
        <v>0</v>
      </c>
      <c r="J353" s="96" t="str">
        <f t="shared" si="120"/>
        <v>-</v>
      </c>
      <c r="K353" s="30">
        <f t="shared" si="121"/>
        <v>0</v>
      </c>
      <c r="L353" s="96" t="str">
        <f t="shared" si="122"/>
        <v>-</v>
      </c>
      <c r="M353" s="30" t="b">
        <f t="shared" si="123"/>
        <v>0</v>
      </c>
    </row>
    <row r="354" spans="1:13" ht="20.100000000000001" customHeight="1" x14ac:dyDescent="0.35">
      <c r="A354" s="30">
        <v>4</v>
      </c>
      <c r="B354" s="63" t="str">
        <f>เตรียมข้อมูล!C11&amp;เตรียมข้อมูล!D11&amp;" "&amp;เตรียมข้อมูล!E11</f>
        <v xml:space="preserve"> </v>
      </c>
      <c r="C354" s="30">
        <f>ภาคเรียนที่1!F324</f>
        <v>0</v>
      </c>
      <c r="D354" s="30">
        <f>ภาคเรียนที่1!G324</f>
        <v>0</v>
      </c>
      <c r="E354" s="30">
        <f t="shared" si="117"/>
        <v>0</v>
      </c>
      <c r="F354" s="96" t="str">
        <f t="shared" si="118"/>
        <v>-</v>
      </c>
      <c r="G354" s="30">
        <f>ภาคเรียนที่2!F324</f>
        <v>0</v>
      </c>
      <c r="H354" s="30">
        <f>ภาคเรียนที่2!G324</f>
        <v>0</v>
      </c>
      <c r="I354" s="30">
        <f t="shared" si="119"/>
        <v>0</v>
      </c>
      <c r="J354" s="96" t="str">
        <f t="shared" si="120"/>
        <v>-</v>
      </c>
      <c r="K354" s="30">
        <f t="shared" si="121"/>
        <v>0</v>
      </c>
      <c r="L354" s="96" t="str">
        <f t="shared" si="122"/>
        <v>-</v>
      </c>
      <c r="M354" s="30" t="b">
        <f t="shared" si="123"/>
        <v>0</v>
      </c>
    </row>
    <row r="355" spans="1:13" ht="20.100000000000001" customHeight="1" x14ac:dyDescent="0.35">
      <c r="A355" s="30">
        <v>5</v>
      </c>
      <c r="B355" s="63" t="str">
        <f>เตรียมข้อมูล!C12&amp;เตรียมข้อมูล!D12&amp;" "&amp;เตรียมข้อมูล!E12</f>
        <v xml:space="preserve"> </v>
      </c>
      <c r="C355" s="30">
        <f>ภาคเรียนที่1!F325</f>
        <v>0</v>
      </c>
      <c r="D355" s="30">
        <f>ภาคเรียนที่1!G325</f>
        <v>0</v>
      </c>
      <c r="E355" s="30">
        <f t="shared" si="117"/>
        <v>0</v>
      </c>
      <c r="F355" s="96" t="str">
        <f t="shared" si="118"/>
        <v>-</v>
      </c>
      <c r="G355" s="30">
        <f>ภาคเรียนที่2!F325</f>
        <v>0</v>
      </c>
      <c r="H355" s="30">
        <f>ภาคเรียนที่2!G325</f>
        <v>0</v>
      </c>
      <c r="I355" s="30">
        <f t="shared" si="119"/>
        <v>0</v>
      </c>
      <c r="J355" s="96" t="str">
        <f t="shared" si="120"/>
        <v>-</v>
      </c>
      <c r="K355" s="30">
        <f t="shared" si="121"/>
        <v>0</v>
      </c>
      <c r="L355" s="96" t="str">
        <f t="shared" si="122"/>
        <v>-</v>
      </c>
      <c r="M355" s="30" t="b">
        <f t="shared" si="123"/>
        <v>0</v>
      </c>
    </row>
    <row r="356" spans="1:13" ht="20.100000000000001" customHeight="1" x14ac:dyDescent="0.35">
      <c r="A356" s="30">
        <v>6</v>
      </c>
      <c r="B356" s="63" t="str">
        <f>เตรียมข้อมูล!C13&amp;เตรียมข้อมูล!D13&amp;" "&amp;เตรียมข้อมูล!E13</f>
        <v xml:space="preserve"> </v>
      </c>
      <c r="C356" s="30">
        <f>ภาคเรียนที่1!F326</f>
        <v>0</v>
      </c>
      <c r="D356" s="30">
        <f>ภาคเรียนที่1!G326</f>
        <v>0</v>
      </c>
      <c r="E356" s="30">
        <f t="shared" si="117"/>
        <v>0</v>
      </c>
      <c r="F356" s="96" t="str">
        <f t="shared" si="118"/>
        <v>-</v>
      </c>
      <c r="G356" s="30">
        <f>ภาคเรียนที่2!F326</f>
        <v>0</v>
      </c>
      <c r="H356" s="30">
        <f>ภาคเรียนที่2!G326</f>
        <v>0</v>
      </c>
      <c r="I356" s="30">
        <f t="shared" si="119"/>
        <v>0</v>
      </c>
      <c r="J356" s="96" t="str">
        <f t="shared" si="120"/>
        <v>-</v>
      </c>
      <c r="K356" s="30">
        <f t="shared" si="121"/>
        <v>0</v>
      </c>
      <c r="L356" s="96" t="str">
        <f t="shared" si="122"/>
        <v>-</v>
      </c>
      <c r="M356" s="30" t="b">
        <f t="shared" si="123"/>
        <v>0</v>
      </c>
    </row>
    <row r="357" spans="1:13" ht="20.100000000000001" customHeight="1" x14ac:dyDescent="0.35">
      <c r="A357" s="30">
        <v>7</v>
      </c>
      <c r="B357" s="63" t="str">
        <f>เตรียมข้อมูล!C14&amp;เตรียมข้อมูล!D14&amp;" "&amp;เตรียมข้อมูล!E14</f>
        <v xml:space="preserve"> </v>
      </c>
      <c r="C357" s="30">
        <f>ภาคเรียนที่1!F327</f>
        <v>0</v>
      </c>
      <c r="D357" s="30">
        <f>ภาคเรียนที่1!G327</f>
        <v>0</v>
      </c>
      <c r="E357" s="30">
        <f t="shared" si="117"/>
        <v>0</v>
      </c>
      <c r="F357" s="96" t="str">
        <f t="shared" si="118"/>
        <v>-</v>
      </c>
      <c r="G357" s="30">
        <f>ภาคเรียนที่2!F327</f>
        <v>0</v>
      </c>
      <c r="H357" s="30">
        <f>ภาคเรียนที่2!G327</f>
        <v>0</v>
      </c>
      <c r="I357" s="30">
        <f t="shared" si="119"/>
        <v>0</v>
      </c>
      <c r="J357" s="96" t="str">
        <f t="shared" si="120"/>
        <v>-</v>
      </c>
      <c r="K357" s="30">
        <f t="shared" si="121"/>
        <v>0</v>
      </c>
      <c r="L357" s="96" t="str">
        <f t="shared" si="122"/>
        <v>-</v>
      </c>
      <c r="M357" s="30" t="b">
        <f t="shared" si="123"/>
        <v>0</v>
      </c>
    </row>
    <row r="358" spans="1:13" ht="20.100000000000001" customHeight="1" x14ac:dyDescent="0.35">
      <c r="A358" s="30">
        <v>8</v>
      </c>
      <c r="B358" s="63" t="str">
        <f>เตรียมข้อมูล!C15&amp;เตรียมข้อมูล!D15&amp;" "&amp;เตรียมข้อมูล!E15</f>
        <v xml:space="preserve"> </v>
      </c>
      <c r="C358" s="30">
        <f>ภาคเรียนที่1!F328</f>
        <v>0</v>
      </c>
      <c r="D358" s="30">
        <f>ภาคเรียนที่1!G328</f>
        <v>0</v>
      </c>
      <c r="E358" s="30">
        <f t="shared" si="117"/>
        <v>0</v>
      </c>
      <c r="F358" s="96" t="str">
        <f t="shared" si="118"/>
        <v>-</v>
      </c>
      <c r="G358" s="30">
        <f>ภาคเรียนที่2!F328</f>
        <v>0</v>
      </c>
      <c r="H358" s="30">
        <f>ภาคเรียนที่2!G328</f>
        <v>0</v>
      </c>
      <c r="I358" s="30">
        <f t="shared" si="119"/>
        <v>0</v>
      </c>
      <c r="J358" s="96" t="str">
        <f t="shared" si="120"/>
        <v>-</v>
      </c>
      <c r="K358" s="30">
        <f t="shared" si="121"/>
        <v>0</v>
      </c>
      <c r="L358" s="96" t="str">
        <f t="shared" si="122"/>
        <v>-</v>
      </c>
      <c r="M358" s="30" t="b">
        <f t="shared" si="123"/>
        <v>0</v>
      </c>
    </row>
    <row r="359" spans="1:13" ht="20.100000000000001" customHeight="1" x14ac:dyDescent="0.35">
      <c r="A359" s="30">
        <v>9</v>
      </c>
      <c r="B359" s="63" t="str">
        <f>เตรียมข้อมูล!C16&amp;เตรียมข้อมูล!D16&amp;" "&amp;เตรียมข้อมูล!E16</f>
        <v xml:space="preserve"> </v>
      </c>
      <c r="C359" s="30">
        <f>ภาคเรียนที่1!F329</f>
        <v>0</v>
      </c>
      <c r="D359" s="30">
        <f>ภาคเรียนที่1!G329</f>
        <v>0</v>
      </c>
      <c r="E359" s="30">
        <f t="shared" si="117"/>
        <v>0</v>
      </c>
      <c r="F359" s="96" t="str">
        <f t="shared" si="118"/>
        <v>-</v>
      </c>
      <c r="G359" s="30">
        <f>ภาคเรียนที่2!F329</f>
        <v>0</v>
      </c>
      <c r="H359" s="30">
        <f>ภาคเรียนที่2!G329</f>
        <v>0</v>
      </c>
      <c r="I359" s="30">
        <f t="shared" si="119"/>
        <v>0</v>
      </c>
      <c r="J359" s="96" t="str">
        <f t="shared" si="120"/>
        <v>-</v>
      </c>
      <c r="K359" s="30">
        <f t="shared" si="121"/>
        <v>0</v>
      </c>
      <c r="L359" s="96" t="str">
        <f t="shared" si="122"/>
        <v>-</v>
      </c>
      <c r="M359" s="30" t="b">
        <f t="shared" si="123"/>
        <v>0</v>
      </c>
    </row>
    <row r="360" spans="1:13" ht="20.100000000000001" customHeight="1" x14ac:dyDescent="0.35">
      <c r="A360" s="30">
        <v>10</v>
      </c>
      <c r="B360" s="63" t="str">
        <f>เตรียมข้อมูล!C17&amp;เตรียมข้อมูล!D17&amp;" "&amp;เตรียมข้อมูล!E17</f>
        <v xml:space="preserve"> </v>
      </c>
      <c r="C360" s="30">
        <f>ภาคเรียนที่1!F330</f>
        <v>0</v>
      </c>
      <c r="D360" s="30">
        <f>ภาคเรียนที่1!G330</f>
        <v>0</v>
      </c>
      <c r="E360" s="30">
        <f t="shared" si="117"/>
        <v>0</v>
      </c>
      <c r="F360" s="96" t="str">
        <f t="shared" si="118"/>
        <v>-</v>
      </c>
      <c r="G360" s="30">
        <f>ภาคเรียนที่2!F330</f>
        <v>0</v>
      </c>
      <c r="H360" s="30">
        <f>ภาคเรียนที่2!G330</f>
        <v>0</v>
      </c>
      <c r="I360" s="30">
        <f t="shared" si="119"/>
        <v>0</v>
      </c>
      <c r="J360" s="96" t="str">
        <f t="shared" si="120"/>
        <v>-</v>
      </c>
      <c r="K360" s="30">
        <f t="shared" si="121"/>
        <v>0</v>
      </c>
      <c r="L360" s="96" t="str">
        <f t="shared" si="122"/>
        <v>-</v>
      </c>
      <c r="M360" s="30" t="b">
        <f t="shared" si="123"/>
        <v>0</v>
      </c>
    </row>
    <row r="361" spans="1:13" ht="20.100000000000001" customHeight="1" x14ac:dyDescent="0.35">
      <c r="A361" s="30">
        <v>11</v>
      </c>
      <c r="B361" s="63" t="str">
        <f>เตรียมข้อมูล!C18&amp;เตรียมข้อมูล!D18&amp;" "&amp;เตรียมข้อมูล!E18</f>
        <v xml:space="preserve"> </v>
      </c>
      <c r="C361" s="30">
        <f>ภาคเรียนที่1!F331</f>
        <v>0</v>
      </c>
      <c r="D361" s="30">
        <f>ภาคเรียนที่1!G331</f>
        <v>0</v>
      </c>
      <c r="E361" s="30">
        <f t="shared" si="117"/>
        <v>0</v>
      </c>
      <c r="F361" s="96" t="str">
        <f t="shared" si="118"/>
        <v>-</v>
      </c>
      <c r="G361" s="30">
        <f>ภาคเรียนที่2!F331</f>
        <v>0</v>
      </c>
      <c r="H361" s="30">
        <f>ภาคเรียนที่2!G331</f>
        <v>0</v>
      </c>
      <c r="I361" s="30">
        <f t="shared" si="119"/>
        <v>0</v>
      </c>
      <c r="J361" s="96" t="str">
        <f t="shared" si="120"/>
        <v>-</v>
      </c>
      <c r="K361" s="30">
        <f t="shared" si="121"/>
        <v>0</v>
      </c>
      <c r="L361" s="96" t="str">
        <f t="shared" si="122"/>
        <v>-</v>
      </c>
      <c r="M361" s="30" t="b">
        <f t="shared" si="123"/>
        <v>0</v>
      </c>
    </row>
    <row r="362" spans="1:13" ht="20.100000000000001" customHeight="1" x14ac:dyDescent="0.35">
      <c r="A362" s="30">
        <v>12</v>
      </c>
      <c r="B362" s="63" t="str">
        <f>เตรียมข้อมูล!C19&amp;เตรียมข้อมูล!D19&amp;" "&amp;เตรียมข้อมูล!E19</f>
        <v xml:space="preserve"> </v>
      </c>
      <c r="C362" s="30">
        <f>ภาคเรียนที่1!F332</f>
        <v>0</v>
      </c>
      <c r="D362" s="30">
        <f>ภาคเรียนที่1!G332</f>
        <v>0</v>
      </c>
      <c r="E362" s="30">
        <f t="shared" si="117"/>
        <v>0</v>
      </c>
      <c r="F362" s="96" t="str">
        <f t="shared" si="118"/>
        <v>-</v>
      </c>
      <c r="G362" s="30">
        <f>ภาคเรียนที่2!F332</f>
        <v>0</v>
      </c>
      <c r="H362" s="30">
        <f>ภาคเรียนที่2!G332</f>
        <v>0</v>
      </c>
      <c r="I362" s="30">
        <f t="shared" si="119"/>
        <v>0</v>
      </c>
      <c r="J362" s="96" t="str">
        <f t="shared" si="120"/>
        <v>-</v>
      </c>
      <c r="K362" s="30">
        <f t="shared" si="121"/>
        <v>0</v>
      </c>
      <c r="L362" s="96" t="str">
        <f t="shared" si="122"/>
        <v>-</v>
      </c>
      <c r="M362" s="30" t="b">
        <f t="shared" si="123"/>
        <v>0</v>
      </c>
    </row>
    <row r="363" spans="1:13" ht="20.100000000000001" customHeight="1" x14ac:dyDescent="0.35">
      <c r="A363" s="30">
        <v>13</v>
      </c>
      <c r="B363" s="63" t="str">
        <f>เตรียมข้อมูล!C20&amp;เตรียมข้อมูล!D20&amp;" "&amp;เตรียมข้อมูล!E20</f>
        <v xml:space="preserve"> </v>
      </c>
      <c r="C363" s="30">
        <f>ภาคเรียนที่1!F333</f>
        <v>0</v>
      </c>
      <c r="D363" s="30">
        <f>ภาคเรียนที่1!G333</f>
        <v>0</v>
      </c>
      <c r="E363" s="30">
        <f t="shared" si="117"/>
        <v>0</v>
      </c>
      <c r="F363" s="96" t="str">
        <f t="shared" si="118"/>
        <v>-</v>
      </c>
      <c r="G363" s="30">
        <f>ภาคเรียนที่2!F333</f>
        <v>0</v>
      </c>
      <c r="H363" s="30">
        <f>ภาคเรียนที่2!G333</f>
        <v>0</v>
      </c>
      <c r="I363" s="30">
        <f t="shared" si="119"/>
        <v>0</v>
      </c>
      <c r="J363" s="96" t="str">
        <f t="shared" si="120"/>
        <v>-</v>
      </c>
      <c r="K363" s="30">
        <f t="shared" si="121"/>
        <v>0</v>
      </c>
      <c r="L363" s="96" t="str">
        <f t="shared" si="122"/>
        <v>-</v>
      </c>
      <c r="M363" s="30" t="b">
        <f t="shared" si="123"/>
        <v>0</v>
      </c>
    </row>
    <row r="364" spans="1:13" ht="20.100000000000001" customHeight="1" x14ac:dyDescent="0.35">
      <c r="A364" s="30">
        <v>14</v>
      </c>
      <c r="B364" s="63" t="str">
        <f>เตรียมข้อมูล!C21&amp;เตรียมข้อมูล!D21&amp;" "&amp;เตรียมข้อมูล!E21</f>
        <v xml:space="preserve"> </v>
      </c>
      <c r="C364" s="30">
        <f>ภาคเรียนที่1!F334</f>
        <v>0</v>
      </c>
      <c r="D364" s="30">
        <f>ภาคเรียนที่1!G334</f>
        <v>0</v>
      </c>
      <c r="E364" s="30">
        <f t="shared" si="117"/>
        <v>0</v>
      </c>
      <c r="F364" s="96" t="str">
        <f t="shared" si="118"/>
        <v>-</v>
      </c>
      <c r="G364" s="30">
        <f>ภาคเรียนที่2!F334</f>
        <v>0</v>
      </c>
      <c r="H364" s="30">
        <f>ภาคเรียนที่2!G334</f>
        <v>0</v>
      </c>
      <c r="I364" s="30">
        <f t="shared" si="119"/>
        <v>0</v>
      </c>
      <c r="J364" s="96" t="str">
        <f t="shared" si="120"/>
        <v>-</v>
      </c>
      <c r="K364" s="30">
        <f t="shared" si="121"/>
        <v>0</v>
      </c>
      <c r="L364" s="96" t="str">
        <f t="shared" si="122"/>
        <v>-</v>
      </c>
      <c r="M364" s="30" t="b">
        <f t="shared" si="123"/>
        <v>0</v>
      </c>
    </row>
    <row r="365" spans="1:13" ht="20.100000000000001" customHeight="1" x14ac:dyDescent="0.35">
      <c r="A365" s="30">
        <v>15</v>
      </c>
      <c r="B365" s="63" t="str">
        <f>เตรียมข้อมูล!C22&amp;เตรียมข้อมูล!D22&amp;" "&amp;เตรียมข้อมูล!E22</f>
        <v xml:space="preserve"> </v>
      </c>
      <c r="C365" s="30">
        <f>ภาคเรียนที่1!F335</f>
        <v>0</v>
      </c>
      <c r="D365" s="30">
        <f>ภาคเรียนที่1!G335</f>
        <v>0</v>
      </c>
      <c r="E365" s="30">
        <f t="shared" si="117"/>
        <v>0</v>
      </c>
      <c r="F365" s="96" t="str">
        <f t="shared" si="118"/>
        <v>-</v>
      </c>
      <c r="G365" s="30">
        <f>ภาคเรียนที่2!F335</f>
        <v>0</v>
      </c>
      <c r="H365" s="30">
        <f>ภาคเรียนที่2!G335</f>
        <v>0</v>
      </c>
      <c r="I365" s="30">
        <f t="shared" si="119"/>
        <v>0</v>
      </c>
      <c r="J365" s="96" t="str">
        <f t="shared" si="120"/>
        <v>-</v>
      </c>
      <c r="K365" s="30">
        <f t="shared" si="121"/>
        <v>0</v>
      </c>
      <c r="L365" s="96" t="str">
        <f t="shared" si="122"/>
        <v>-</v>
      </c>
      <c r="M365" s="30" t="b">
        <f t="shared" si="123"/>
        <v>0</v>
      </c>
    </row>
    <row r="366" spans="1:13" ht="20.100000000000001" customHeight="1" x14ac:dyDescent="0.35">
      <c r="A366" s="30">
        <v>16</v>
      </c>
      <c r="B366" s="63" t="str">
        <f>เตรียมข้อมูล!C23&amp;เตรียมข้อมูล!D23&amp;" "&amp;เตรียมข้อมูล!E23</f>
        <v xml:space="preserve"> </v>
      </c>
      <c r="C366" s="30">
        <f>ภาคเรียนที่1!F336</f>
        <v>0</v>
      </c>
      <c r="D366" s="30">
        <f>ภาคเรียนที่1!G336</f>
        <v>0</v>
      </c>
      <c r="E366" s="30">
        <f t="shared" si="117"/>
        <v>0</v>
      </c>
      <c r="F366" s="96" t="str">
        <f t="shared" si="118"/>
        <v>-</v>
      </c>
      <c r="G366" s="30">
        <f>ภาคเรียนที่2!F336</f>
        <v>0</v>
      </c>
      <c r="H366" s="30">
        <f>ภาคเรียนที่2!G336</f>
        <v>0</v>
      </c>
      <c r="I366" s="30">
        <f t="shared" si="119"/>
        <v>0</v>
      </c>
      <c r="J366" s="96" t="str">
        <f t="shared" si="120"/>
        <v>-</v>
      </c>
      <c r="K366" s="30">
        <f t="shared" si="121"/>
        <v>0</v>
      </c>
      <c r="L366" s="96" t="str">
        <f t="shared" si="122"/>
        <v>-</v>
      </c>
      <c r="M366" s="30" t="b">
        <f t="shared" si="123"/>
        <v>0</v>
      </c>
    </row>
    <row r="367" spans="1:13" ht="20.100000000000001" customHeight="1" x14ac:dyDescent="0.35">
      <c r="A367" s="30">
        <v>17</v>
      </c>
      <c r="B367" s="63" t="str">
        <f>เตรียมข้อมูล!C24&amp;เตรียมข้อมูล!D24&amp;" "&amp;เตรียมข้อมูล!E24</f>
        <v xml:space="preserve"> </v>
      </c>
      <c r="C367" s="30">
        <f>ภาคเรียนที่1!F337</f>
        <v>0</v>
      </c>
      <c r="D367" s="30">
        <f>ภาคเรียนที่1!G337</f>
        <v>0</v>
      </c>
      <c r="E367" s="30">
        <f t="shared" si="117"/>
        <v>0</v>
      </c>
      <c r="F367" s="96" t="str">
        <f t="shared" si="118"/>
        <v>-</v>
      </c>
      <c r="G367" s="30">
        <f>ภาคเรียนที่2!F337</f>
        <v>0</v>
      </c>
      <c r="H367" s="30">
        <f>ภาคเรียนที่2!G337</f>
        <v>0</v>
      </c>
      <c r="I367" s="30">
        <f t="shared" si="119"/>
        <v>0</v>
      </c>
      <c r="J367" s="96" t="str">
        <f t="shared" si="120"/>
        <v>-</v>
      </c>
      <c r="K367" s="30">
        <f t="shared" si="121"/>
        <v>0</v>
      </c>
      <c r="L367" s="96" t="str">
        <f t="shared" si="122"/>
        <v>-</v>
      </c>
      <c r="M367" s="30" t="b">
        <f t="shared" si="123"/>
        <v>0</v>
      </c>
    </row>
    <row r="368" spans="1:13" ht="20.100000000000001" customHeight="1" x14ac:dyDescent="0.35">
      <c r="A368" s="30">
        <v>18</v>
      </c>
      <c r="B368" s="63" t="str">
        <f>เตรียมข้อมูล!C25&amp;เตรียมข้อมูล!D25&amp;" "&amp;เตรียมข้อมูล!E25</f>
        <v xml:space="preserve"> </v>
      </c>
      <c r="C368" s="30">
        <f>ภาคเรียนที่1!F338</f>
        <v>0</v>
      </c>
      <c r="D368" s="30">
        <f>ภาคเรียนที่1!G338</f>
        <v>0</v>
      </c>
      <c r="E368" s="30">
        <f t="shared" si="117"/>
        <v>0</v>
      </c>
      <c r="F368" s="96" t="str">
        <f t="shared" si="118"/>
        <v>-</v>
      </c>
      <c r="G368" s="30">
        <f>ภาคเรียนที่2!F338</f>
        <v>0</v>
      </c>
      <c r="H368" s="30">
        <f>ภาคเรียนที่2!G338</f>
        <v>0</v>
      </c>
      <c r="I368" s="30">
        <f t="shared" si="119"/>
        <v>0</v>
      </c>
      <c r="J368" s="96" t="str">
        <f t="shared" si="120"/>
        <v>-</v>
      </c>
      <c r="K368" s="30">
        <f t="shared" si="121"/>
        <v>0</v>
      </c>
      <c r="L368" s="96" t="str">
        <f t="shared" si="122"/>
        <v>-</v>
      </c>
      <c r="M368" s="30" t="b">
        <f t="shared" si="123"/>
        <v>0</v>
      </c>
    </row>
    <row r="369" spans="1:13" ht="20.100000000000001" customHeight="1" x14ac:dyDescent="0.35">
      <c r="A369" s="30">
        <v>19</v>
      </c>
      <c r="B369" s="63" t="str">
        <f>เตรียมข้อมูล!C26&amp;เตรียมข้อมูล!D26&amp;" "&amp;เตรียมข้อมูล!E26</f>
        <v xml:space="preserve"> </v>
      </c>
      <c r="C369" s="30">
        <f>ภาคเรียนที่1!F339</f>
        <v>0</v>
      </c>
      <c r="D369" s="30">
        <f>ภาคเรียนที่1!G339</f>
        <v>0</v>
      </c>
      <c r="E369" s="30">
        <f t="shared" si="117"/>
        <v>0</v>
      </c>
      <c r="F369" s="96" t="str">
        <f t="shared" si="118"/>
        <v>-</v>
      </c>
      <c r="G369" s="30">
        <f>ภาคเรียนที่2!F339</f>
        <v>0</v>
      </c>
      <c r="H369" s="30">
        <f>ภาคเรียนที่2!G339</f>
        <v>0</v>
      </c>
      <c r="I369" s="30">
        <f t="shared" si="119"/>
        <v>0</v>
      </c>
      <c r="J369" s="96" t="str">
        <f t="shared" si="120"/>
        <v>-</v>
      </c>
      <c r="K369" s="30">
        <f t="shared" si="121"/>
        <v>0</v>
      </c>
      <c r="L369" s="96" t="str">
        <f t="shared" si="122"/>
        <v>-</v>
      </c>
      <c r="M369" s="30" t="b">
        <f t="shared" si="123"/>
        <v>0</v>
      </c>
    </row>
    <row r="370" spans="1:13" ht="20.100000000000001" customHeight="1" x14ac:dyDescent="0.35">
      <c r="A370" s="30">
        <v>20</v>
      </c>
      <c r="B370" s="63" t="str">
        <f>เตรียมข้อมูล!C27&amp;เตรียมข้อมูล!D27&amp;" "&amp;เตรียมข้อมูล!E27</f>
        <v xml:space="preserve"> </v>
      </c>
      <c r="C370" s="30">
        <f>ภาคเรียนที่1!F340</f>
        <v>0</v>
      </c>
      <c r="D370" s="30">
        <f>ภาคเรียนที่1!G340</f>
        <v>0</v>
      </c>
      <c r="E370" s="30">
        <f t="shared" si="117"/>
        <v>0</v>
      </c>
      <c r="F370" s="96" t="str">
        <f t="shared" si="118"/>
        <v>-</v>
      </c>
      <c r="G370" s="30">
        <f>ภาคเรียนที่2!F340</f>
        <v>0</v>
      </c>
      <c r="H370" s="30">
        <f>ภาคเรียนที่2!G340</f>
        <v>0</v>
      </c>
      <c r="I370" s="30">
        <f t="shared" si="119"/>
        <v>0</v>
      </c>
      <c r="J370" s="96" t="str">
        <f t="shared" si="120"/>
        <v>-</v>
      </c>
      <c r="K370" s="30">
        <f t="shared" si="121"/>
        <v>0</v>
      </c>
      <c r="L370" s="96" t="str">
        <f t="shared" si="122"/>
        <v>-</v>
      </c>
      <c r="M370" s="30" t="b">
        <f t="shared" si="123"/>
        <v>0</v>
      </c>
    </row>
    <row r="371" spans="1:13" ht="20.100000000000001" customHeight="1" x14ac:dyDescent="0.35">
      <c r="A371" s="30">
        <v>21</v>
      </c>
      <c r="B371" s="63" t="str">
        <f>เตรียมข้อมูล!C28&amp;เตรียมข้อมูล!D28&amp;" "&amp;เตรียมข้อมูล!E28</f>
        <v xml:space="preserve"> </v>
      </c>
      <c r="C371" s="30">
        <f>ภาคเรียนที่1!F341</f>
        <v>0</v>
      </c>
      <c r="D371" s="30">
        <f>ภาคเรียนที่1!G341</f>
        <v>0</v>
      </c>
      <c r="E371" s="30">
        <f t="shared" si="117"/>
        <v>0</v>
      </c>
      <c r="F371" s="96" t="str">
        <f t="shared" si="118"/>
        <v>-</v>
      </c>
      <c r="G371" s="30">
        <f>ภาคเรียนที่2!F341</f>
        <v>0</v>
      </c>
      <c r="H371" s="30">
        <f>ภาคเรียนที่2!G341</f>
        <v>0</v>
      </c>
      <c r="I371" s="30">
        <f t="shared" si="119"/>
        <v>0</v>
      </c>
      <c r="J371" s="96" t="str">
        <f t="shared" si="120"/>
        <v>-</v>
      </c>
      <c r="K371" s="30">
        <f t="shared" si="121"/>
        <v>0</v>
      </c>
      <c r="L371" s="96" t="str">
        <f t="shared" si="122"/>
        <v>-</v>
      </c>
      <c r="M371" s="30" t="b">
        <f t="shared" si="123"/>
        <v>0</v>
      </c>
    </row>
    <row r="372" spans="1:13" ht="20.100000000000001" customHeight="1" x14ac:dyDescent="0.35">
      <c r="A372" s="30">
        <v>22</v>
      </c>
      <c r="B372" s="63" t="str">
        <f>เตรียมข้อมูล!C29&amp;เตรียมข้อมูล!D29&amp;" "&amp;เตรียมข้อมูล!E29</f>
        <v xml:space="preserve"> </v>
      </c>
      <c r="C372" s="30">
        <f>ภาคเรียนที่1!F342</f>
        <v>0</v>
      </c>
      <c r="D372" s="30">
        <f>ภาคเรียนที่1!G342</f>
        <v>0</v>
      </c>
      <c r="E372" s="30">
        <f t="shared" si="117"/>
        <v>0</v>
      </c>
      <c r="F372" s="96" t="str">
        <f t="shared" si="118"/>
        <v>-</v>
      </c>
      <c r="G372" s="30">
        <f>ภาคเรียนที่2!F342</f>
        <v>0</v>
      </c>
      <c r="H372" s="30">
        <f>ภาคเรียนที่2!G342</f>
        <v>0</v>
      </c>
      <c r="I372" s="30">
        <f t="shared" si="119"/>
        <v>0</v>
      </c>
      <c r="J372" s="96" t="str">
        <f t="shared" si="120"/>
        <v>-</v>
      </c>
      <c r="K372" s="30">
        <f t="shared" si="121"/>
        <v>0</v>
      </c>
      <c r="L372" s="96" t="str">
        <f t="shared" si="122"/>
        <v>-</v>
      </c>
      <c r="M372" s="30" t="b">
        <f t="shared" si="123"/>
        <v>0</v>
      </c>
    </row>
    <row r="373" spans="1:13" ht="20.100000000000001" customHeight="1" x14ac:dyDescent="0.35">
      <c r="A373" s="30">
        <v>23</v>
      </c>
      <c r="B373" s="63" t="str">
        <f>เตรียมข้อมูล!C30&amp;เตรียมข้อมูล!D30&amp;" "&amp;เตรียมข้อมูล!E30</f>
        <v xml:space="preserve"> </v>
      </c>
      <c r="C373" s="30">
        <f>ภาคเรียนที่1!F343</f>
        <v>0</v>
      </c>
      <c r="D373" s="30">
        <f>ภาคเรียนที่1!G343</f>
        <v>0</v>
      </c>
      <c r="E373" s="30">
        <f t="shared" si="117"/>
        <v>0</v>
      </c>
      <c r="F373" s="96" t="str">
        <f t="shared" si="118"/>
        <v>-</v>
      </c>
      <c r="G373" s="30">
        <f>ภาคเรียนที่2!F343</f>
        <v>0</v>
      </c>
      <c r="H373" s="30">
        <f>ภาคเรียนที่2!G343</f>
        <v>0</v>
      </c>
      <c r="I373" s="30">
        <f t="shared" si="119"/>
        <v>0</v>
      </c>
      <c r="J373" s="96" t="str">
        <f t="shared" si="120"/>
        <v>-</v>
      </c>
      <c r="K373" s="30">
        <f t="shared" si="121"/>
        <v>0</v>
      </c>
      <c r="L373" s="96" t="str">
        <f t="shared" si="122"/>
        <v>-</v>
      </c>
      <c r="M373" s="30" t="b">
        <f t="shared" si="123"/>
        <v>0</v>
      </c>
    </row>
    <row r="374" spans="1:13" ht="20.100000000000001" customHeight="1" x14ac:dyDescent="0.35">
      <c r="A374" s="30">
        <v>24</v>
      </c>
      <c r="B374" s="63" t="str">
        <f>เตรียมข้อมูล!C31&amp;เตรียมข้อมูล!D31&amp;" "&amp;เตรียมข้อมูล!E31</f>
        <v xml:space="preserve"> </v>
      </c>
      <c r="C374" s="30">
        <f>ภาคเรียนที่1!F344</f>
        <v>0</v>
      </c>
      <c r="D374" s="30">
        <f>ภาคเรียนที่1!G344</f>
        <v>0</v>
      </c>
      <c r="E374" s="30">
        <f t="shared" si="117"/>
        <v>0</v>
      </c>
      <c r="F374" s="96" t="str">
        <f t="shared" si="118"/>
        <v>-</v>
      </c>
      <c r="G374" s="30">
        <f>ภาคเรียนที่2!F344</f>
        <v>0</v>
      </c>
      <c r="H374" s="30">
        <f>ภาคเรียนที่2!G344</f>
        <v>0</v>
      </c>
      <c r="I374" s="30">
        <f t="shared" si="119"/>
        <v>0</v>
      </c>
      <c r="J374" s="96" t="str">
        <f t="shared" si="120"/>
        <v>-</v>
      </c>
      <c r="K374" s="30">
        <f t="shared" si="121"/>
        <v>0</v>
      </c>
      <c r="L374" s="96" t="str">
        <f t="shared" si="122"/>
        <v>-</v>
      </c>
      <c r="M374" s="30" t="b">
        <f t="shared" si="123"/>
        <v>0</v>
      </c>
    </row>
    <row r="375" spans="1:13" ht="20.100000000000001" customHeight="1" x14ac:dyDescent="0.35">
      <c r="A375" s="30">
        <v>25</v>
      </c>
      <c r="B375" s="63" t="str">
        <f>เตรียมข้อมูล!C32&amp;เตรียมข้อมูล!D32&amp;" "&amp;เตรียมข้อมูล!E32</f>
        <v xml:space="preserve"> </v>
      </c>
      <c r="C375" s="30">
        <f>ภาคเรียนที่1!F345</f>
        <v>0</v>
      </c>
      <c r="D375" s="30">
        <f>ภาคเรียนที่1!G345</f>
        <v>0</v>
      </c>
      <c r="E375" s="30">
        <f t="shared" si="117"/>
        <v>0</v>
      </c>
      <c r="F375" s="96" t="str">
        <f t="shared" si="118"/>
        <v>-</v>
      </c>
      <c r="G375" s="30">
        <f>ภาคเรียนที่2!F345</f>
        <v>0</v>
      </c>
      <c r="H375" s="30">
        <f>ภาคเรียนที่2!G345</f>
        <v>0</v>
      </c>
      <c r="I375" s="30">
        <f t="shared" si="119"/>
        <v>0</v>
      </c>
      <c r="J375" s="96" t="str">
        <f t="shared" si="120"/>
        <v>-</v>
      </c>
      <c r="K375" s="30">
        <f t="shared" si="121"/>
        <v>0</v>
      </c>
      <c r="L375" s="96" t="str">
        <f t="shared" si="122"/>
        <v>-</v>
      </c>
      <c r="M375" s="30" t="b">
        <f t="shared" si="123"/>
        <v>0</v>
      </c>
    </row>
    <row r="376" spans="1:13" ht="20.100000000000001" customHeight="1" x14ac:dyDescent="0.35">
      <c r="A376" s="140" t="s">
        <v>11</v>
      </c>
      <c r="B376" s="140"/>
      <c r="C376" s="30">
        <f>SUM(C351:C375)</f>
        <v>0</v>
      </c>
      <c r="D376" s="30">
        <f t="shared" ref="D376:G376" si="124">SUM(D351:D375)</f>
        <v>0</v>
      </c>
      <c r="E376" s="30">
        <f t="shared" si="124"/>
        <v>0</v>
      </c>
      <c r="F376" s="65"/>
      <c r="G376" s="30">
        <f t="shared" si="124"/>
        <v>0</v>
      </c>
      <c r="H376" s="30">
        <f t="shared" ref="H376" si="125">SUM(H351:H375)</f>
        <v>0</v>
      </c>
      <c r="I376" s="30">
        <f t="shared" ref="I376:K376" si="126">SUM(I351:I375)</f>
        <v>0</v>
      </c>
      <c r="J376" s="65"/>
      <c r="K376" s="30">
        <f t="shared" si="126"/>
        <v>0</v>
      </c>
      <c r="L376" s="65"/>
      <c r="M376" s="66"/>
    </row>
    <row r="377" spans="1:13" ht="20.100000000000001" customHeight="1" x14ac:dyDescent="0.35">
      <c r="A377" s="140" t="s">
        <v>22</v>
      </c>
      <c r="B377" s="140"/>
      <c r="C377" s="30" t="e">
        <f>C376/(C350*COUNTIF(C351:C375,"&gt;0"))*100</f>
        <v>#DIV/0!</v>
      </c>
      <c r="D377" s="30" t="e">
        <f t="shared" ref="D377:G377" si="127">D376/(D350*COUNTIF(D351:D375,"&gt;0"))*100</f>
        <v>#DIV/0!</v>
      </c>
      <c r="E377" s="30" t="e">
        <f t="shared" si="127"/>
        <v>#DIV/0!</v>
      </c>
      <c r="F377" s="65"/>
      <c r="G377" s="30" t="e">
        <f t="shared" si="127"/>
        <v>#DIV/0!</v>
      </c>
      <c r="H377" s="30" t="e">
        <f t="shared" ref="H377" si="128">H376/(H350*COUNTIF(H351:H375,"&gt;0"))*100</f>
        <v>#DIV/0!</v>
      </c>
      <c r="I377" s="30" t="e">
        <f t="shared" ref="I377:K377" si="129">I376/(I350*COUNTIF(I351:I375,"&gt;0"))*100</f>
        <v>#DIV/0!</v>
      </c>
      <c r="J377" s="65"/>
      <c r="K377" s="30" t="e">
        <f t="shared" si="129"/>
        <v>#DIV/0!</v>
      </c>
      <c r="L377" s="65"/>
      <c r="M377" s="66"/>
    </row>
    <row r="378" spans="1:13" ht="20.100000000000001" customHeight="1" x14ac:dyDescent="0.35">
      <c r="A378" s="67"/>
      <c r="B378" s="68"/>
      <c r="C378" s="67"/>
      <c r="D378" s="67"/>
      <c r="E378" s="67"/>
      <c r="F378" s="69"/>
      <c r="G378" s="70"/>
      <c r="H378" s="70"/>
      <c r="I378" s="67"/>
      <c r="J378" s="69"/>
      <c r="K378" s="67"/>
      <c r="L378" s="69"/>
      <c r="M378" s="67"/>
    </row>
    <row r="379" spans="1:13" ht="20.100000000000001" customHeight="1" x14ac:dyDescent="0.35">
      <c r="B379" s="131" t="s">
        <v>15</v>
      </c>
      <c r="C379" s="131"/>
      <c r="D379" s="131"/>
      <c r="H379" s="137" t="s">
        <v>110</v>
      </c>
      <c r="I379" s="137"/>
      <c r="J379" s="137"/>
      <c r="K379" s="137"/>
      <c r="L379" s="137"/>
    </row>
    <row r="380" spans="1:13" ht="20.100000000000001" customHeight="1" x14ac:dyDescent="0.35">
      <c r="B380" s="137" t="str">
        <f>"("&amp;(ข้อมูลครูผู้สอน!$D$15)&amp;")"</f>
        <v>(ยังไม่ระบุ)</v>
      </c>
      <c r="C380" s="137"/>
      <c r="D380" s="137"/>
      <c r="H380" s="137" t="str">
        <f>"("&amp;(เตรียมข้อมูล!$E$4)&amp;")"</f>
        <v>(นางประไพพรรณ วรนาม)</v>
      </c>
      <c r="I380" s="137"/>
      <c r="J380" s="137"/>
      <c r="K380" s="137"/>
      <c r="L380" s="137"/>
    </row>
  </sheetData>
  <sheetProtection password="EDEF" sheet="1" objects="1" scenarios="1" formatCells="0" formatColumns="0" formatRows="0"/>
  <mergeCells count="150">
    <mergeCell ref="M7:M8"/>
    <mergeCell ref="K6:M6"/>
    <mergeCell ref="A148:B148"/>
    <mergeCell ref="A149:B149"/>
    <mergeCell ref="A186:B186"/>
    <mergeCell ref="A34:B34"/>
    <mergeCell ref="A35:B35"/>
    <mergeCell ref="A72:B72"/>
    <mergeCell ref="A73:B73"/>
    <mergeCell ref="A158:A160"/>
    <mergeCell ref="B158:B160"/>
    <mergeCell ref="A44:A46"/>
    <mergeCell ref="B44:B46"/>
    <mergeCell ref="C44:E44"/>
    <mergeCell ref="F44:F46"/>
    <mergeCell ref="G44:I44"/>
    <mergeCell ref="A6:A8"/>
    <mergeCell ref="B6:B8"/>
    <mergeCell ref="C6:E6"/>
    <mergeCell ref="F6:F8"/>
    <mergeCell ref="G6:I6"/>
    <mergeCell ref="A120:A122"/>
    <mergeCell ref="B120:B122"/>
    <mergeCell ref="C120:E120"/>
    <mergeCell ref="J6:J8"/>
    <mergeCell ref="L7:L8"/>
    <mergeCell ref="A82:A84"/>
    <mergeCell ref="B82:B84"/>
    <mergeCell ref="C82:E82"/>
    <mergeCell ref="F82:F84"/>
    <mergeCell ref="G82:I82"/>
    <mergeCell ref="J82:J84"/>
    <mergeCell ref="L121:L122"/>
    <mergeCell ref="F120:F122"/>
    <mergeCell ref="G120:I120"/>
    <mergeCell ref="J120:J122"/>
    <mergeCell ref="H37:L37"/>
    <mergeCell ref="H38:L38"/>
    <mergeCell ref="B37:C37"/>
    <mergeCell ref="B38:C38"/>
    <mergeCell ref="H75:L75"/>
    <mergeCell ref="H76:L76"/>
    <mergeCell ref="B75:C75"/>
    <mergeCell ref="B76:C76"/>
    <mergeCell ref="A348:A350"/>
    <mergeCell ref="B348:B350"/>
    <mergeCell ref="C348:E348"/>
    <mergeCell ref="F348:F350"/>
    <mergeCell ref="G348:I348"/>
    <mergeCell ref="C310:E310"/>
    <mergeCell ref="F310:F312"/>
    <mergeCell ref="G310:I310"/>
    <mergeCell ref="J310:J312"/>
    <mergeCell ref="A338:B338"/>
    <mergeCell ref="A339:B339"/>
    <mergeCell ref="H341:L341"/>
    <mergeCell ref="H342:L342"/>
    <mergeCell ref="B341:D341"/>
    <mergeCell ref="B342:D342"/>
    <mergeCell ref="A310:A312"/>
    <mergeCell ref="B310:B312"/>
    <mergeCell ref="M45:M46"/>
    <mergeCell ref="K44:M44"/>
    <mergeCell ref="L45:L46"/>
    <mergeCell ref="J44:J46"/>
    <mergeCell ref="H151:L151"/>
    <mergeCell ref="H152:L152"/>
    <mergeCell ref="B151:C151"/>
    <mergeCell ref="B152:C152"/>
    <mergeCell ref="H189:L189"/>
    <mergeCell ref="K120:M120"/>
    <mergeCell ref="M121:M122"/>
    <mergeCell ref="A110:B110"/>
    <mergeCell ref="A111:B111"/>
    <mergeCell ref="H114:L114"/>
    <mergeCell ref="B114:C114"/>
    <mergeCell ref="H113:L113"/>
    <mergeCell ref="B113:C113"/>
    <mergeCell ref="K82:M82"/>
    <mergeCell ref="L83:L84"/>
    <mergeCell ref="M83:M84"/>
    <mergeCell ref="H190:L190"/>
    <mergeCell ref="B189:C189"/>
    <mergeCell ref="B190:C190"/>
    <mergeCell ref="H227:L227"/>
    <mergeCell ref="C158:E158"/>
    <mergeCell ref="F158:F160"/>
    <mergeCell ref="G158:I158"/>
    <mergeCell ref="J158:J160"/>
    <mergeCell ref="K158:M158"/>
    <mergeCell ref="L159:L160"/>
    <mergeCell ref="M159:M160"/>
    <mergeCell ref="A187:B187"/>
    <mergeCell ref="A224:B224"/>
    <mergeCell ref="A225:B225"/>
    <mergeCell ref="B227:D227"/>
    <mergeCell ref="A196:A198"/>
    <mergeCell ref="B196:B198"/>
    <mergeCell ref="C196:E196"/>
    <mergeCell ref="F196:F198"/>
    <mergeCell ref="G196:I196"/>
    <mergeCell ref="J196:J198"/>
    <mergeCell ref="K196:M196"/>
    <mergeCell ref="L197:L198"/>
    <mergeCell ref="M197:M198"/>
    <mergeCell ref="B266:C266"/>
    <mergeCell ref="B303:D303"/>
    <mergeCell ref="B304:D304"/>
    <mergeCell ref="H304:L304"/>
    <mergeCell ref="H303:L303"/>
    <mergeCell ref="A300:B300"/>
    <mergeCell ref="A301:B301"/>
    <mergeCell ref="K234:M234"/>
    <mergeCell ref="L235:L236"/>
    <mergeCell ref="M235:M236"/>
    <mergeCell ref="A272:A274"/>
    <mergeCell ref="B272:B274"/>
    <mergeCell ref="C272:E272"/>
    <mergeCell ref="F272:F274"/>
    <mergeCell ref="G272:I272"/>
    <mergeCell ref="J272:J274"/>
    <mergeCell ref="K272:M272"/>
    <mergeCell ref="A234:A236"/>
    <mergeCell ref="B234:B236"/>
    <mergeCell ref="A262:B262"/>
    <mergeCell ref="A263:B263"/>
    <mergeCell ref="H379:L379"/>
    <mergeCell ref="H380:L380"/>
    <mergeCell ref="B379:D379"/>
    <mergeCell ref="B380:D380"/>
    <mergeCell ref="H228:L228"/>
    <mergeCell ref="J348:J350"/>
    <mergeCell ref="K348:M348"/>
    <mergeCell ref="L349:L350"/>
    <mergeCell ref="M349:M350"/>
    <mergeCell ref="K310:M310"/>
    <mergeCell ref="L311:L312"/>
    <mergeCell ref="M311:M312"/>
    <mergeCell ref="C234:E234"/>
    <mergeCell ref="F234:F236"/>
    <mergeCell ref="G234:I234"/>
    <mergeCell ref="J234:J236"/>
    <mergeCell ref="L273:L274"/>
    <mergeCell ref="M273:M274"/>
    <mergeCell ref="A376:B376"/>
    <mergeCell ref="A377:B377"/>
    <mergeCell ref="B228:D228"/>
    <mergeCell ref="H265:L265"/>
    <mergeCell ref="H266:L266"/>
    <mergeCell ref="B265:C265"/>
  </mergeCells>
  <conditionalFormatting sqref="B9:B33 C1:M2 C3:F3 H3:M3 B36 H41:M41 D40:M40 C41:F41 D4:M4 C5:E5 G5:M5 B4 D42:M42 C74:M74 D78:M78 C79:M79 D80:M80 D116:M116 C117:M117 D118:M118 D154:M154 C155:M155 D156:M156 D194:M194 D232:M232 D268:M268 C269:M269 D270:M270 D308:M308 D344:M344 C345:M345 D346:M346 L72:M73 C112:M112 L110:M111 C150:M150 L148:M149 C188:M188 L186:M187 C226:M226 L224:M225 C264:M264 L262:M263 C302:M302 F300:F301 J300:J301 L300:M301 C340:M340 L338:M339 C378:M378 L376:M377 F48:F73 J48:J73 C43:M71 F86:F111 J86:J111 C81:M109 F124:F149 J124:J149 C119:M147 F162:F187 J162:J187 C157:M185 F200:F225 J200:J225 C195:M223 F238:F263 J238:J263 C233:M261 C271:M299 F314:F339 J314:J339 C309:M337 F352:F377 J352:J377 C347:M375 C6:M36 C39:M39 M37:M38 D37:H38 C77:M77 M75:M76 D75:H76 C115:M115 M113:M114 D113:H114 C153:M153 M151:M152 D151:H152 C191:M193 M189:M190 D189:H190 C229:M231 M227:M228 E227:H228 C267:M267 M265:M266 D265:H266 C305:M307 E303:H304 M303:M304 C343:M343 M341:M342 E341:H342 C381:M1048576 M379:M380 E379:H380">
    <cfRule type="cellIs" dxfId="122" priority="164" operator="equal">
      <formula>0</formula>
    </cfRule>
  </conditionalFormatting>
  <conditionalFormatting sqref="B37">
    <cfRule type="cellIs" dxfId="121" priority="163" operator="equal">
      <formula>0</formula>
    </cfRule>
  </conditionalFormatting>
  <conditionalFormatting sqref="B38">
    <cfRule type="cellIs" dxfId="120" priority="162" operator="equal">
      <formula>0</formula>
    </cfRule>
  </conditionalFormatting>
  <conditionalFormatting sqref="H38">
    <cfRule type="cellIs" dxfId="119" priority="161" operator="equal">
      <formula>0</formula>
    </cfRule>
  </conditionalFormatting>
  <conditionalFormatting sqref="B379">
    <cfRule type="cellIs" dxfId="118" priority="110" operator="equal">
      <formula>0</formula>
    </cfRule>
  </conditionalFormatting>
  <conditionalFormatting sqref="H380">
    <cfRule type="cellIs" dxfId="117" priority="108" operator="equal">
      <formula>0</formula>
    </cfRule>
  </conditionalFormatting>
  <conditionalFormatting sqref="M1:M38 M381:M1048576">
    <cfRule type="cellIs" dxfId="116" priority="152" operator="equal">
      <formula>FALSE</formula>
    </cfRule>
  </conditionalFormatting>
  <conditionalFormatting sqref="B47:B71 B74">
    <cfRule type="cellIs" dxfId="115" priority="151" operator="equal">
      <formula>0</formula>
    </cfRule>
  </conditionalFormatting>
  <conditionalFormatting sqref="B75">
    <cfRule type="cellIs" dxfId="114" priority="150" operator="equal">
      <formula>0</formula>
    </cfRule>
  </conditionalFormatting>
  <conditionalFormatting sqref="B151">
    <cfRule type="cellIs" dxfId="113" priority="140" operator="equal">
      <formula>0</formula>
    </cfRule>
  </conditionalFormatting>
  <conditionalFormatting sqref="H76">
    <cfRule type="cellIs" dxfId="112" priority="148" operator="equal">
      <formula>0</formula>
    </cfRule>
  </conditionalFormatting>
  <conditionalFormatting sqref="M39:M76">
    <cfRule type="cellIs" dxfId="111" priority="147" operator="equal">
      <formula>FALSE</formula>
    </cfRule>
  </conditionalFormatting>
  <conditionalFormatting sqref="B85:B109 B112">
    <cfRule type="cellIs" dxfId="110" priority="146" operator="equal">
      <formula>0</formula>
    </cfRule>
  </conditionalFormatting>
  <conditionalFormatting sqref="B113">
    <cfRule type="cellIs" dxfId="109" priority="145" operator="equal">
      <formula>0</formula>
    </cfRule>
  </conditionalFormatting>
  <conditionalFormatting sqref="B161:B185 B188">
    <cfRule type="cellIs" dxfId="108" priority="136" operator="equal">
      <formula>0</formula>
    </cfRule>
  </conditionalFormatting>
  <conditionalFormatting sqref="H114">
    <cfRule type="cellIs" dxfId="107" priority="143" operator="equal">
      <formula>0</formula>
    </cfRule>
  </conditionalFormatting>
  <conditionalFormatting sqref="M77:M114">
    <cfRule type="cellIs" dxfId="106" priority="142" operator="equal">
      <formula>FALSE</formula>
    </cfRule>
  </conditionalFormatting>
  <conditionalFormatting sqref="B123:B147 B150">
    <cfRule type="cellIs" dxfId="105" priority="141" operator="equal">
      <formula>0</formula>
    </cfRule>
  </conditionalFormatting>
  <conditionalFormatting sqref="H152">
    <cfRule type="cellIs" dxfId="104" priority="138" operator="equal">
      <formula>0</formula>
    </cfRule>
  </conditionalFormatting>
  <conditionalFormatting sqref="M115:M152">
    <cfRule type="cellIs" dxfId="103" priority="137" operator="equal">
      <formula>FALSE</formula>
    </cfRule>
  </conditionalFormatting>
  <conditionalFormatting sqref="B189">
    <cfRule type="cellIs" dxfId="102" priority="135" operator="equal">
      <formula>0</formula>
    </cfRule>
  </conditionalFormatting>
  <conditionalFormatting sqref="H228">
    <cfRule type="cellIs" dxfId="101" priority="128" operator="equal">
      <formula>0</formula>
    </cfRule>
  </conditionalFormatting>
  <conditionalFormatting sqref="H190">
    <cfRule type="cellIs" dxfId="100" priority="133" operator="equal">
      <formula>0</formula>
    </cfRule>
  </conditionalFormatting>
  <conditionalFormatting sqref="M153:M190">
    <cfRule type="cellIs" dxfId="99" priority="132" operator="equal">
      <formula>FALSE</formula>
    </cfRule>
  </conditionalFormatting>
  <conditionalFormatting sqref="B199:B223 B226">
    <cfRule type="cellIs" dxfId="98" priority="131" operator="equal">
      <formula>0</formula>
    </cfRule>
  </conditionalFormatting>
  <conditionalFormatting sqref="B227">
    <cfRule type="cellIs" dxfId="97" priority="130" operator="equal">
      <formula>0</formula>
    </cfRule>
  </conditionalFormatting>
  <conditionalFormatting sqref="M191:M228">
    <cfRule type="cellIs" dxfId="96" priority="127" operator="equal">
      <formula>FALSE</formula>
    </cfRule>
  </conditionalFormatting>
  <conditionalFormatting sqref="B237:B261 B264">
    <cfRule type="cellIs" dxfId="95" priority="126" operator="equal">
      <formula>0</formula>
    </cfRule>
  </conditionalFormatting>
  <conditionalFormatting sqref="B265">
    <cfRule type="cellIs" dxfId="94" priority="125" operator="equal">
      <formula>0</formula>
    </cfRule>
  </conditionalFormatting>
  <conditionalFormatting sqref="B303">
    <cfRule type="cellIs" dxfId="93" priority="120" operator="equal">
      <formula>0</formula>
    </cfRule>
  </conditionalFormatting>
  <conditionalFormatting sqref="H266">
    <cfRule type="cellIs" dxfId="92" priority="123" operator="equal">
      <formula>0</formula>
    </cfRule>
  </conditionalFormatting>
  <conditionalFormatting sqref="M229:M266">
    <cfRule type="cellIs" dxfId="91" priority="122" operator="equal">
      <formula>FALSE</formula>
    </cfRule>
  </conditionalFormatting>
  <conditionalFormatting sqref="B275:B299 B302">
    <cfRule type="cellIs" dxfId="90" priority="121" operator="equal">
      <formula>0</formula>
    </cfRule>
  </conditionalFormatting>
  <conditionalFormatting sqref="B313:B337 B340">
    <cfRule type="cellIs" dxfId="89" priority="116" operator="equal">
      <formula>0</formula>
    </cfRule>
  </conditionalFormatting>
  <conditionalFormatting sqref="H304">
    <cfRule type="cellIs" dxfId="88" priority="118" operator="equal">
      <formula>0</formula>
    </cfRule>
  </conditionalFormatting>
  <conditionalFormatting sqref="M267:M304">
    <cfRule type="cellIs" dxfId="87" priority="117" operator="equal">
      <formula>FALSE</formula>
    </cfRule>
  </conditionalFormatting>
  <conditionalFormatting sqref="B341">
    <cfRule type="cellIs" dxfId="86" priority="115" operator="equal">
      <formula>0</formula>
    </cfRule>
  </conditionalFormatting>
  <conditionalFormatting sqref="H342">
    <cfRule type="cellIs" dxfId="85" priority="113" operator="equal">
      <formula>0</formula>
    </cfRule>
  </conditionalFormatting>
  <conditionalFormatting sqref="M305:M342">
    <cfRule type="cellIs" dxfId="84" priority="112" operator="equal">
      <formula>FALSE</formula>
    </cfRule>
  </conditionalFormatting>
  <conditionalFormatting sqref="B351:B375 B378">
    <cfRule type="cellIs" dxfId="83" priority="111" operator="equal">
      <formula>0</formula>
    </cfRule>
  </conditionalFormatting>
  <conditionalFormatting sqref="M343:M380">
    <cfRule type="cellIs" dxfId="82" priority="107" operator="equal">
      <formula>FALSE</formula>
    </cfRule>
  </conditionalFormatting>
  <conditionalFormatting sqref="B42">
    <cfRule type="cellIs" dxfId="81" priority="104" operator="equal">
      <formula>0</formula>
    </cfRule>
  </conditionalFormatting>
  <conditionalFormatting sqref="B80">
    <cfRule type="cellIs" dxfId="80" priority="103" operator="equal">
      <formula>0</formula>
    </cfRule>
  </conditionalFormatting>
  <conditionalFormatting sqref="B118">
    <cfRule type="cellIs" dxfId="79" priority="102" operator="equal">
      <formula>0</formula>
    </cfRule>
  </conditionalFormatting>
  <conditionalFormatting sqref="B156">
    <cfRule type="cellIs" dxfId="78" priority="101" operator="equal">
      <formula>0</formula>
    </cfRule>
  </conditionalFormatting>
  <conditionalFormatting sqref="B194">
    <cfRule type="cellIs" dxfId="77" priority="100" operator="equal">
      <formula>0</formula>
    </cfRule>
  </conditionalFormatting>
  <conditionalFormatting sqref="B232">
    <cfRule type="cellIs" dxfId="76" priority="99" operator="equal">
      <formula>0</formula>
    </cfRule>
  </conditionalFormatting>
  <conditionalFormatting sqref="B270">
    <cfRule type="cellIs" dxfId="75" priority="98" operator="equal">
      <formula>0</formula>
    </cfRule>
  </conditionalFormatting>
  <conditionalFormatting sqref="B308">
    <cfRule type="cellIs" dxfId="74" priority="97" operator="equal">
      <formula>0</formula>
    </cfRule>
  </conditionalFormatting>
  <conditionalFormatting sqref="B346">
    <cfRule type="cellIs" dxfId="73" priority="96" operator="equal">
      <formula>0</formula>
    </cfRule>
  </conditionalFormatting>
  <conditionalFormatting sqref="C72:E72">
    <cfRule type="cellIs" dxfId="72" priority="95" operator="equal">
      <formula>0</formula>
    </cfRule>
  </conditionalFormatting>
  <conditionalFormatting sqref="G72:I72">
    <cfRule type="cellIs" dxfId="71" priority="94" operator="equal">
      <formula>0</formula>
    </cfRule>
  </conditionalFormatting>
  <conditionalFormatting sqref="K72">
    <cfRule type="cellIs" dxfId="70" priority="93" operator="equal">
      <formula>0</formula>
    </cfRule>
  </conditionalFormatting>
  <conditionalFormatting sqref="C110:E110">
    <cfRule type="cellIs" dxfId="69" priority="89" operator="equal">
      <formula>0</formula>
    </cfRule>
  </conditionalFormatting>
  <conditionalFormatting sqref="G110:I110">
    <cfRule type="cellIs" dxfId="68" priority="88" operator="equal">
      <formula>0</formula>
    </cfRule>
  </conditionalFormatting>
  <conditionalFormatting sqref="K110">
    <cfRule type="cellIs" dxfId="67" priority="87" operator="equal">
      <formula>0</formula>
    </cfRule>
  </conditionalFormatting>
  <conditionalFormatting sqref="C148:E148">
    <cfRule type="cellIs" dxfId="66" priority="83" operator="equal">
      <formula>0</formula>
    </cfRule>
  </conditionalFormatting>
  <conditionalFormatting sqref="G148:I148">
    <cfRule type="cellIs" dxfId="65" priority="81" operator="equal">
      <formula>0</formula>
    </cfRule>
  </conditionalFormatting>
  <conditionalFormatting sqref="K148">
    <cfRule type="cellIs" dxfId="64" priority="80" operator="equal">
      <formula>0</formula>
    </cfRule>
  </conditionalFormatting>
  <conditionalFormatting sqref="C186:E186">
    <cfRule type="cellIs" dxfId="63" priority="77" operator="equal">
      <formula>0</formula>
    </cfRule>
  </conditionalFormatting>
  <conditionalFormatting sqref="G186:I186">
    <cfRule type="cellIs" dxfId="62" priority="75" operator="equal">
      <formula>0</formula>
    </cfRule>
  </conditionalFormatting>
  <conditionalFormatting sqref="K186">
    <cfRule type="cellIs" dxfId="61" priority="74" operator="equal">
      <formula>0</formula>
    </cfRule>
  </conditionalFormatting>
  <conditionalFormatting sqref="C224:E224">
    <cfRule type="cellIs" dxfId="60" priority="71" operator="equal">
      <formula>0</formula>
    </cfRule>
  </conditionalFormatting>
  <conditionalFormatting sqref="G224:I224">
    <cfRule type="cellIs" dxfId="59" priority="69" operator="equal">
      <formula>0</formula>
    </cfRule>
  </conditionalFormatting>
  <conditionalFormatting sqref="K224">
    <cfRule type="cellIs" dxfId="58" priority="68" operator="equal">
      <formula>0</formula>
    </cfRule>
  </conditionalFormatting>
  <conditionalFormatting sqref="C262:E262">
    <cfRule type="cellIs" dxfId="57" priority="65" operator="equal">
      <formula>0</formula>
    </cfRule>
  </conditionalFormatting>
  <conditionalFormatting sqref="G262:I262">
    <cfRule type="cellIs" dxfId="56" priority="63" operator="equal">
      <formula>0</formula>
    </cfRule>
  </conditionalFormatting>
  <conditionalFormatting sqref="K262">
    <cfRule type="cellIs" dxfId="55" priority="62" operator="equal">
      <formula>0</formula>
    </cfRule>
  </conditionalFormatting>
  <conditionalFormatting sqref="C300:E300">
    <cfRule type="cellIs" dxfId="54" priority="59" operator="equal">
      <formula>0</formula>
    </cfRule>
  </conditionalFormatting>
  <conditionalFormatting sqref="G300:I300">
    <cfRule type="cellIs" dxfId="53" priority="57" operator="equal">
      <formula>0</formula>
    </cfRule>
  </conditionalFormatting>
  <conditionalFormatting sqref="K300">
    <cfRule type="cellIs" dxfId="52" priority="56" operator="equal">
      <formula>0</formula>
    </cfRule>
  </conditionalFormatting>
  <conditionalFormatting sqref="C338:E338">
    <cfRule type="cellIs" dxfId="51" priority="53" operator="equal">
      <formula>0</formula>
    </cfRule>
  </conditionalFormatting>
  <conditionalFormatting sqref="G338:I338">
    <cfRule type="cellIs" dxfId="50" priority="51" operator="equal">
      <formula>0</formula>
    </cfRule>
  </conditionalFormatting>
  <conditionalFormatting sqref="K338">
    <cfRule type="cellIs" dxfId="49" priority="50" operator="equal">
      <formula>0</formula>
    </cfRule>
  </conditionalFormatting>
  <conditionalFormatting sqref="C376:E376">
    <cfRule type="cellIs" dxfId="48" priority="47" operator="equal">
      <formula>0</formula>
    </cfRule>
  </conditionalFormatting>
  <conditionalFormatting sqref="G376:I376">
    <cfRule type="cellIs" dxfId="47" priority="45" operator="equal">
      <formula>0</formula>
    </cfRule>
  </conditionalFormatting>
  <conditionalFormatting sqref="K376">
    <cfRule type="cellIs" dxfId="46" priority="44" operator="equal">
      <formula>0</formula>
    </cfRule>
  </conditionalFormatting>
  <conditionalFormatting sqref="C73:E73">
    <cfRule type="cellIs" dxfId="45" priority="41" operator="equal">
      <formula>0</formula>
    </cfRule>
  </conditionalFormatting>
  <conditionalFormatting sqref="G73:I73">
    <cfRule type="cellIs" dxfId="44" priority="40" operator="equal">
      <formula>0</formula>
    </cfRule>
  </conditionalFormatting>
  <conditionalFormatting sqref="K73">
    <cfRule type="cellIs" dxfId="43" priority="39" operator="equal">
      <formula>0</formula>
    </cfRule>
  </conditionalFormatting>
  <conditionalFormatting sqref="C111:E111">
    <cfRule type="cellIs" dxfId="42" priority="38" operator="equal">
      <formula>0</formula>
    </cfRule>
  </conditionalFormatting>
  <conditionalFormatting sqref="G111:I111">
    <cfRule type="cellIs" dxfId="41" priority="37" operator="equal">
      <formula>0</formula>
    </cfRule>
  </conditionalFormatting>
  <conditionalFormatting sqref="K111">
    <cfRule type="cellIs" dxfId="40" priority="36" operator="equal">
      <formula>0</formula>
    </cfRule>
  </conditionalFormatting>
  <conditionalFormatting sqref="C149:E149">
    <cfRule type="cellIs" dxfId="39" priority="35" operator="equal">
      <formula>0</formula>
    </cfRule>
  </conditionalFormatting>
  <conditionalFormatting sqref="G149:I149">
    <cfRule type="cellIs" dxfId="38" priority="34" operator="equal">
      <formula>0</formula>
    </cfRule>
  </conditionalFormatting>
  <conditionalFormatting sqref="K149">
    <cfRule type="cellIs" dxfId="37" priority="33" operator="equal">
      <formula>0</formula>
    </cfRule>
  </conditionalFormatting>
  <conditionalFormatting sqref="C187:E187">
    <cfRule type="cellIs" dxfId="36" priority="32" operator="equal">
      <formula>0</formula>
    </cfRule>
  </conditionalFormatting>
  <conditionalFormatting sqref="G187:I187">
    <cfRule type="cellIs" dxfId="35" priority="31" operator="equal">
      <formula>0</formula>
    </cfRule>
  </conditionalFormatting>
  <conditionalFormatting sqref="K187">
    <cfRule type="cellIs" dxfId="34" priority="29" operator="equal">
      <formula>0</formula>
    </cfRule>
  </conditionalFormatting>
  <conditionalFormatting sqref="C225:E225">
    <cfRule type="cellIs" dxfId="33" priority="28" operator="equal">
      <formula>0</formula>
    </cfRule>
  </conditionalFormatting>
  <conditionalFormatting sqref="G225:I225">
    <cfRule type="cellIs" dxfId="32" priority="27" operator="equal">
      <formula>0</formula>
    </cfRule>
  </conditionalFormatting>
  <conditionalFormatting sqref="K225">
    <cfRule type="cellIs" dxfId="31" priority="25" operator="equal">
      <formula>0</formula>
    </cfRule>
  </conditionalFormatting>
  <conditionalFormatting sqref="C263:E263">
    <cfRule type="cellIs" dxfId="30" priority="24" operator="equal">
      <formula>0</formula>
    </cfRule>
  </conditionalFormatting>
  <conditionalFormatting sqref="G263:I263">
    <cfRule type="cellIs" dxfId="29" priority="23" operator="equal">
      <formula>0</formula>
    </cfRule>
  </conditionalFormatting>
  <conditionalFormatting sqref="K263">
    <cfRule type="cellIs" dxfId="28" priority="21" operator="equal">
      <formula>0</formula>
    </cfRule>
  </conditionalFormatting>
  <conditionalFormatting sqref="C301:E301">
    <cfRule type="cellIs" dxfId="27" priority="20" operator="equal">
      <formula>0</formula>
    </cfRule>
  </conditionalFormatting>
  <conditionalFormatting sqref="G301:I301">
    <cfRule type="cellIs" dxfId="26" priority="19" operator="equal">
      <formula>0</formula>
    </cfRule>
  </conditionalFormatting>
  <conditionalFormatting sqref="K301">
    <cfRule type="cellIs" dxfId="25" priority="17" operator="equal">
      <formula>0</formula>
    </cfRule>
  </conditionalFormatting>
  <conditionalFormatting sqref="C339:E339">
    <cfRule type="cellIs" dxfId="24" priority="16" operator="equal">
      <formula>0</formula>
    </cfRule>
  </conditionalFormatting>
  <conditionalFormatting sqref="G339:I339">
    <cfRule type="cellIs" dxfId="23" priority="15" operator="equal">
      <formula>0</formula>
    </cfRule>
  </conditionalFormatting>
  <conditionalFormatting sqref="K339">
    <cfRule type="cellIs" dxfId="22" priority="14" operator="equal">
      <formula>0</formula>
    </cfRule>
  </conditionalFormatting>
  <conditionalFormatting sqref="C377:E377">
    <cfRule type="cellIs" dxfId="21" priority="13" operator="equal">
      <formula>0</formula>
    </cfRule>
  </conditionalFormatting>
  <conditionalFormatting sqref="G377:I377">
    <cfRule type="cellIs" dxfId="20" priority="12" operator="equal">
      <formula>0</formula>
    </cfRule>
  </conditionalFormatting>
  <conditionalFormatting sqref="K377">
    <cfRule type="cellIs" dxfId="19" priority="10" operator="equal">
      <formula>0</formula>
    </cfRule>
  </conditionalFormatting>
  <conditionalFormatting sqref="B76">
    <cfRule type="cellIs" dxfId="18" priority="9" operator="equal">
      <formula>0</formula>
    </cfRule>
  </conditionalFormatting>
  <conditionalFormatting sqref="B114">
    <cfRule type="cellIs" dxfId="17" priority="8" operator="equal">
      <formula>0</formula>
    </cfRule>
  </conditionalFormatting>
  <conditionalFormatting sqref="B152">
    <cfRule type="cellIs" dxfId="16" priority="7" operator="equal">
      <formula>0</formula>
    </cfRule>
  </conditionalFormatting>
  <conditionalFormatting sqref="B190">
    <cfRule type="cellIs" dxfId="15" priority="6" operator="equal">
      <formula>0</formula>
    </cfRule>
  </conditionalFormatting>
  <conditionalFormatting sqref="B228">
    <cfRule type="cellIs" dxfId="14" priority="5" operator="equal">
      <formula>0</formula>
    </cfRule>
  </conditionalFormatting>
  <conditionalFormatting sqref="B266">
    <cfRule type="cellIs" dxfId="13" priority="4" operator="equal">
      <formula>0</formula>
    </cfRule>
  </conditionalFormatting>
  <conditionalFormatting sqref="B304">
    <cfRule type="cellIs" dxfId="12" priority="3" operator="equal">
      <formula>0</formula>
    </cfRule>
  </conditionalFormatting>
  <conditionalFormatting sqref="B342">
    <cfRule type="cellIs" dxfId="11" priority="2" operator="equal">
      <formula>0</formula>
    </cfRule>
  </conditionalFormatting>
  <conditionalFormatting sqref="B380">
    <cfRule type="cellIs" dxfId="10" priority="1" operator="equal">
      <formula>0</formula>
    </cfRule>
  </conditionalFormatting>
  <pageMargins left="0.59055118110236227" right="0.19685039370078741" top="0.19685039370078741" bottom="0.39370078740157483" header="0.59055118110236227" footer="0.39370078740157483"/>
  <pageSetup paperSize="9" orientation="portrait" horizontalDpi="4294967293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5"/>
  <sheetViews>
    <sheetView view="pageBreakPreview" zoomScaleNormal="100" zoomScaleSheetLayoutView="100" workbookViewId="0">
      <selection activeCell="H35" sqref="H35:M35"/>
    </sheetView>
  </sheetViews>
  <sheetFormatPr defaultRowHeight="21" x14ac:dyDescent="0.35"/>
  <cols>
    <col min="1" max="1" width="3.25" style="64" customWidth="1"/>
    <col min="2" max="2" width="19.5" style="64" customWidth="1"/>
    <col min="3" max="12" width="5.125" style="64" customWidth="1"/>
    <col min="13" max="13" width="5.625" style="55" customWidth="1"/>
    <col min="14" max="14" width="5.875" style="55" customWidth="1"/>
    <col min="15" max="15" width="4.375" style="59" customWidth="1"/>
    <col min="16" max="16384" width="9" style="64"/>
  </cols>
  <sheetData>
    <row r="1" spans="1:15" ht="23.25" x14ac:dyDescent="0.35">
      <c r="F1" s="57" t="s">
        <v>60</v>
      </c>
    </row>
    <row r="2" spans="1:15" ht="23.25" x14ac:dyDescent="0.35">
      <c r="F2" s="57" t="str">
        <f>"นักเรียนระดับชั้น "&amp;เตรียมข้อมูล!E1&amp;" "&amp;"ปีการศึกษา "&amp;เตรียมข้อมูล!E6</f>
        <v>นักเรียนระดับชั้น ยังไม่ระบุ ปีการศึกษา ยังไม่ระบุ</v>
      </c>
    </row>
    <row r="3" spans="1:15" ht="75" customHeight="1" x14ac:dyDescent="0.35">
      <c r="A3" s="143" t="s">
        <v>67</v>
      </c>
      <c r="B3" s="143" t="s">
        <v>40</v>
      </c>
      <c r="C3" s="141" t="s">
        <v>35</v>
      </c>
      <c r="D3" s="141" t="s">
        <v>41</v>
      </c>
      <c r="E3" s="141" t="s">
        <v>42</v>
      </c>
      <c r="F3" s="141" t="s">
        <v>43</v>
      </c>
      <c r="G3" s="141" t="s">
        <v>44</v>
      </c>
      <c r="H3" s="141" t="s">
        <v>45</v>
      </c>
      <c r="I3" s="141" t="s">
        <v>46</v>
      </c>
      <c r="J3" s="141" t="s">
        <v>47</v>
      </c>
      <c r="K3" s="141" t="s">
        <v>50</v>
      </c>
      <c r="L3" s="141" t="s">
        <v>48</v>
      </c>
      <c r="M3" s="141" t="s">
        <v>11</v>
      </c>
      <c r="N3" s="144" t="s">
        <v>49</v>
      </c>
      <c r="O3" s="144" t="s">
        <v>31</v>
      </c>
    </row>
    <row r="4" spans="1:15" x14ac:dyDescent="0.35">
      <c r="A4" s="143"/>
      <c r="B4" s="143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5"/>
      <c r="O4" s="145"/>
    </row>
    <row r="5" spans="1:15" x14ac:dyDescent="0.35">
      <c r="A5" s="143"/>
      <c r="B5" s="143"/>
      <c r="C5" s="71">
        <v>100</v>
      </c>
      <c r="D5" s="71">
        <v>100</v>
      </c>
      <c r="E5" s="71">
        <v>100</v>
      </c>
      <c r="F5" s="71">
        <v>100</v>
      </c>
      <c r="G5" s="71">
        <v>100</v>
      </c>
      <c r="H5" s="71">
        <v>100</v>
      </c>
      <c r="I5" s="71">
        <v>100</v>
      </c>
      <c r="J5" s="71">
        <v>100</v>
      </c>
      <c r="K5" s="71">
        <v>100</v>
      </c>
      <c r="L5" s="71">
        <v>100</v>
      </c>
      <c r="M5" s="72">
        <v>1000</v>
      </c>
      <c r="N5" s="146"/>
      <c r="O5" s="146"/>
    </row>
    <row r="6" spans="1:15" ht="20.100000000000001" customHeight="1" x14ac:dyDescent="0.35">
      <c r="A6" s="73">
        <v>1</v>
      </c>
      <c r="B6" s="74" t="str">
        <f>เตรียมข้อมูล!C8&amp;เตรียมข้อมูล!D8&amp;" "&amp;เตรียมข้อมูล!E8</f>
        <v xml:space="preserve"> </v>
      </c>
      <c r="C6" s="76">
        <f>(ตารางผลสัมฤทธิ์!K9)/2</f>
        <v>0</v>
      </c>
      <c r="D6" s="76">
        <f>(ตารางผลสัมฤทธิ์!K47)/2</f>
        <v>0</v>
      </c>
      <c r="E6" s="76">
        <f>(ตารางผลสัมฤทธิ์!K85)/2</f>
        <v>0</v>
      </c>
      <c r="F6" s="76">
        <f>(ตารางผลสัมฤทธิ์!K123)/2</f>
        <v>0</v>
      </c>
      <c r="G6" s="76">
        <f>(ตารางผลสัมฤทธิ์!K161)/2</f>
        <v>0</v>
      </c>
      <c r="H6" s="76">
        <f>(ตารางผลสัมฤทธิ์!K199)/2</f>
        <v>0</v>
      </c>
      <c r="I6" s="76">
        <f>(ตารางผลสัมฤทธิ์!K237)/2</f>
        <v>0</v>
      </c>
      <c r="J6" s="76">
        <f>(ตารางผลสัมฤทธิ์!K275)/2</f>
        <v>0</v>
      </c>
      <c r="K6" s="76">
        <f>(ตารางผลสัมฤทธิ์!K313)/2</f>
        <v>0</v>
      </c>
      <c r="L6" s="76">
        <f>(ตารางผลสัมฤทธิ์!K351)/2</f>
        <v>0</v>
      </c>
      <c r="M6" s="89">
        <f>SUM(C6:L6)</f>
        <v>0</v>
      </c>
      <c r="N6" s="90">
        <f>M6/1000*100</f>
        <v>0</v>
      </c>
      <c r="O6" s="75" t="b">
        <f>IF(M6&gt;0,(RANK(M6,$M$6:$M$30,0)))</f>
        <v>0</v>
      </c>
    </row>
    <row r="7" spans="1:15" ht="20.100000000000001" customHeight="1" x14ac:dyDescent="0.35">
      <c r="A7" s="73">
        <v>2</v>
      </c>
      <c r="B7" s="74" t="str">
        <f>เตรียมข้อมูล!C9&amp;เตรียมข้อมูล!D9&amp;" "&amp;เตรียมข้อมูล!E9</f>
        <v xml:space="preserve"> </v>
      </c>
      <c r="C7" s="76">
        <f>(ตารางผลสัมฤทธิ์!K10)/2</f>
        <v>0</v>
      </c>
      <c r="D7" s="76">
        <f>(ตารางผลสัมฤทธิ์!K48)/2</f>
        <v>0</v>
      </c>
      <c r="E7" s="76">
        <f>(ตารางผลสัมฤทธิ์!K86)/2</f>
        <v>0</v>
      </c>
      <c r="F7" s="76">
        <f>(ตารางผลสัมฤทธิ์!K124)/2</f>
        <v>0</v>
      </c>
      <c r="G7" s="76">
        <f>(ตารางผลสัมฤทธิ์!K162)/2</f>
        <v>0</v>
      </c>
      <c r="H7" s="76">
        <f>(ตารางผลสัมฤทธิ์!K200)/2</f>
        <v>0</v>
      </c>
      <c r="I7" s="76">
        <f>(ตารางผลสัมฤทธิ์!K238)/2</f>
        <v>0</v>
      </c>
      <c r="J7" s="76">
        <f>(ตารางผลสัมฤทธิ์!K276)/2</f>
        <v>0</v>
      </c>
      <c r="K7" s="76">
        <f>(ตารางผลสัมฤทธิ์!K314)/2</f>
        <v>0</v>
      </c>
      <c r="L7" s="76">
        <f>(ตารางผลสัมฤทธิ์!K352)/2</f>
        <v>0</v>
      </c>
      <c r="M7" s="89">
        <f t="shared" ref="M7:M30" si="0">SUM(C7:L7)</f>
        <v>0</v>
      </c>
      <c r="N7" s="90">
        <f>M7/1000*100</f>
        <v>0</v>
      </c>
      <c r="O7" s="75" t="b">
        <f t="shared" ref="O7:O30" si="1">IF(M7&gt;0,(RANK(M7,$M$6:$M$30,0)))</f>
        <v>0</v>
      </c>
    </row>
    <row r="8" spans="1:15" ht="20.100000000000001" customHeight="1" x14ac:dyDescent="0.35">
      <c r="A8" s="73">
        <v>3</v>
      </c>
      <c r="B8" s="74" t="str">
        <f>เตรียมข้อมูล!C10&amp;เตรียมข้อมูล!D10&amp;" "&amp;เตรียมข้อมูล!E10</f>
        <v xml:space="preserve"> </v>
      </c>
      <c r="C8" s="76">
        <f>(ตารางผลสัมฤทธิ์!K11)/2</f>
        <v>0</v>
      </c>
      <c r="D8" s="76">
        <f>(ตารางผลสัมฤทธิ์!K49)/2</f>
        <v>0</v>
      </c>
      <c r="E8" s="76">
        <f>(ตารางผลสัมฤทธิ์!K87)/2</f>
        <v>0</v>
      </c>
      <c r="F8" s="76">
        <f>(ตารางผลสัมฤทธิ์!K125)/2</f>
        <v>0</v>
      </c>
      <c r="G8" s="76">
        <f>(ตารางผลสัมฤทธิ์!K163)/2</f>
        <v>0</v>
      </c>
      <c r="H8" s="76">
        <f>(ตารางผลสัมฤทธิ์!K201)/2</f>
        <v>0</v>
      </c>
      <c r="I8" s="76">
        <f>(ตารางผลสัมฤทธิ์!K239)/2</f>
        <v>0</v>
      </c>
      <c r="J8" s="76">
        <f>(ตารางผลสัมฤทธิ์!K277)/2</f>
        <v>0</v>
      </c>
      <c r="K8" s="76">
        <f>(ตารางผลสัมฤทธิ์!K315)/2</f>
        <v>0</v>
      </c>
      <c r="L8" s="76">
        <f>(ตารางผลสัมฤทธิ์!K353)/2</f>
        <v>0</v>
      </c>
      <c r="M8" s="89">
        <f t="shared" si="0"/>
        <v>0</v>
      </c>
      <c r="N8" s="90">
        <f t="shared" ref="N8:N30" si="2">M8/1000*100</f>
        <v>0</v>
      </c>
      <c r="O8" s="75" t="b">
        <f t="shared" si="1"/>
        <v>0</v>
      </c>
    </row>
    <row r="9" spans="1:15" ht="20.100000000000001" customHeight="1" x14ac:dyDescent="0.35">
      <c r="A9" s="73">
        <v>4</v>
      </c>
      <c r="B9" s="74" t="str">
        <f>เตรียมข้อมูล!C11&amp;เตรียมข้อมูล!D11&amp;" "&amp;เตรียมข้อมูล!E11</f>
        <v xml:space="preserve"> </v>
      </c>
      <c r="C9" s="76">
        <f>(ตารางผลสัมฤทธิ์!K12)/2</f>
        <v>0</v>
      </c>
      <c r="D9" s="76">
        <f>(ตารางผลสัมฤทธิ์!K50)/2</f>
        <v>0</v>
      </c>
      <c r="E9" s="76">
        <f>(ตารางผลสัมฤทธิ์!K88)/2</f>
        <v>0</v>
      </c>
      <c r="F9" s="76">
        <f>(ตารางผลสัมฤทธิ์!K126)/2</f>
        <v>0</v>
      </c>
      <c r="G9" s="76">
        <f>(ตารางผลสัมฤทธิ์!K164)/2</f>
        <v>0</v>
      </c>
      <c r="H9" s="76">
        <f>(ตารางผลสัมฤทธิ์!K202)/2</f>
        <v>0</v>
      </c>
      <c r="I9" s="76">
        <f>(ตารางผลสัมฤทธิ์!K240)/2</f>
        <v>0</v>
      </c>
      <c r="J9" s="76">
        <f>(ตารางผลสัมฤทธิ์!K278)/2</f>
        <v>0</v>
      </c>
      <c r="K9" s="76">
        <f>(ตารางผลสัมฤทธิ์!K316)/2</f>
        <v>0</v>
      </c>
      <c r="L9" s="76">
        <f>(ตารางผลสัมฤทธิ์!K354)/2</f>
        <v>0</v>
      </c>
      <c r="M9" s="89">
        <f t="shared" si="0"/>
        <v>0</v>
      </c>
      <c r="N9" s="90">
        <f t="shared" si="2"/>
        <v>0</v>
      </c>
      <c r="O9" s="75" t="b">
        <f t="shared" si="1"/>
        <v>0</v>
      </c>
    </row>
    <row r="10" spans="1:15" ht="20.100000000000001" customHeight="1" x14ac:dyDescent="0.35">
      <c r="A10" s="73">
        <v>5</v>
      </c>
      <c r="B10" s="74" t="str">
        <f>เตรียมข้อมูล!C12&amp;เตรียมข้อมูล!D12&amp;" "&amp;เตรียมข้อมูล!E12</f>
        <v xml:space="preserve"> </v>
      </c>
      <c r="C10" s="76">
        <f>(ตารางผลสัมฤทธิ์!K13)/2</f>
        <v>0</v>
      </c>
      <c r="D10" s="76">
        <f>(ตารางผลสัมฤทธิ์!K51)/2</f>
        <v>0</v>
      </c>
      <c r="E10" s="76">
        <f>(ตารางผลสัมฤทธิ์!K89)/2</f>
        <v>0</v>
      </c>
      <c r="F10" s="76">
        <f>(ตารางผลสัมฤทธิ์!K127)/2</f>
        <v>0</v>
      </c>
      <c r="G10" s="76">
        <f>(ตารางผลสัมฤทธิ์!K165)/2</f>
        <v>0</v>
      </c>
      <c r="H10" s="76">
        <f>(ตารางผลสัมฤทธิ์!K203)/2</f>
        <v>0</v>
      </c>
      <c r="I10" s="76">
        <f>(ตารางผลสัมฤทธิ์!K241)/2</f>
        <v>0</v>
      </c>
      <c r="J10" s="76">
        <f>(ตารางผลสัมฤทธิ์!K279)/2</f>
        <v>0</v>
      </c>
      <c r="K10" s="76">
        <f>(ตารางผลสัมฤทธิ์!K317)/2</f>
        <v>0</v>
      </c>
      <c r="L10" s="76">
        <f>(ตารางผลสัมฤทธิ์!K355)/2</f>
        <v>0</v>
      </c>
      <c r="M10" s="89">
        <f t="shared" si="0"/>
        <v>0</v>
      </c>
      <c r="N10" s="90">
        <f t="shared" si="2"/>
        <v>0</v>
      </c>
      <c r="O10" s="75" t="b">
        <f t="shared" si="1"/>
        <v>0</v>
      </c>
    </row>
    <row r="11" spans="1:15" ht="20.100000000000001" customHeight="1" x14ac:dyDescent="0.35">
      <c r="A11" s="73">
        <v>6</v>
      </c>
      <c r="B11" s="74" t="str">
        <f>เตรียมข้อมูล!C13&amp;เตรียมข้อมูล!D13&amp;" "&amp;เตรียมข้อมูล!E13</f>
        <v xml:space="preserve"> </v>
      </c>
      <c r="C11" s="76">
        <f>(ตารางผลสัมฤทธิ์!K14)/2</f>
        <v>0</v>
      </c>
      <c r="D11" s="76">
        <f>(ตารางผลสัมฤทธิ์!K52)/2</f>
        <v>0</v>
      </c>
      <c r="E11" s="76">
        <f>(ตารางผลสัมฤทธิ์!K90)/2</f>
        <v>0</v>
      </c>
      <c r="F11" s="76">
        <f>(ตารางผลสัมฤทธิ์!K128)/2</f>
        <v>0</v>
      </c>
      <c r="G11" s="76">
        <f>(ตารางผลสัมฤทธิ์!K166)/2</f>
        <v>0</v>
      </c>
      <c r="H11" s="76">
        <f>(ตารางผลสัมฤทธิ์!K204)/2</f>
        <v>0</v>
      </c>
      <c r="I11" s="76">
        <f>(ตารางผลสัมฤทธิ์!K242)/2</f>
        <v>0</v>
      </c>
      <c r="J11" s="76">
        <f>(ตารางผลสัมฤทธิ์!K280)/2</f>
        <v>0</v>
      </c>
      <c r="K11" s="76">
        <f>(ตารางผลสัมฤทธิ์!K318)/2</f>
        <v>0</v>
      </c>
      <c r="L11" s="76">
        <f>(ตารางผลสัมฤทธิ์!K356)/2</f>
        <v>0</v>
      </c>
      <c r="M11" s="89">
        <f t="shared" si="0"/>
        <v>0</v>
      </c>
      <c r="N11" s="90">
        <f t="shared" si="2"/>
        <v>0</v>
      </c>
      <c r="O11" s="75" t="b">
        <f t="shared" si="1"/>
        <v>0</v>
      </c>
    </row>
    <row r="12" spans="1:15" ht="20.100000000000001" customHeight="1" x14ac:dyDescent="0.35">
      <c r="A12" s="73">
        <v>7</v>
      </c>
      <c r="B12" s="74" t="str">
        <f>เตรียมข้อมูล!C14&amp;เตรียมข้อมูล!D14&amp;" "&amp;เตรียมข้อมูล!E14</f>
        <v xml:space="preserve"> </v>
      </c>
      <c r="C12" s="76">
        <f>(ตารางผลสัมฤทธิ์!K15)/2</f>
        <v>0</v>
      </c>
      <c r="D12" s="76">
        <f>(ตารางผลสัมฤทธิ์!K53)/2</f>
        <v>0</v>
      </c>
      <c r="E12" s="76">
        <f>(ตารางผลสัมฤทธิ์!K91)/2</f>
        <v>0</v>
      </c>
      <c r="F12" s="76">
        <f>(ตารางผลสัมฤทธิ์!K129)/2</f>
        <v>0</v>
      </c>
      <c r="G12" s="76">
        <f>(ตารางผลสัมฤทธิ์!K167)/2</f>
        <v>0</v>
      </c>
      <c r="H12" s="76">
        <f>(ตารางผลสัมฤทธิ์!K205)/2</f>
        <v>0</v>
      </c>
      <c r="I12" s="76">
        <f>(ตารางผลสัมฤทธิ์!K243)/2</f>
        <v>0</v>
      </c>
      <c r="J12" s="76">
        <f>(ตารางผลสัมฤทธิ์!K281)/2</f>
        <v>0</v>
      </c>
      <c r="K12" s="76">
        <f>(ตารางผลสัมฤทธิ์!K319)/2</f>
        <v>0</v>
      </c>
      <c r="L12" s="76">
        <f>(ตารางผลสัมฤทธิ์!K357)/2</f>
        <v>0</v>
      </c>
      <c r="M12" s="89">
        <f t="shared" si="0"/>
        <v>0</v>
      </c>
      <c r="N12" s="90">
        <f t="shared" si="2"/>
        <v>0</v>
      </c>
      <c r="O12" s="75" t="b">
        <f t="shared" si="1"/>
        <v>0</v>
      </c>
    </row>
    <row r="13" spans="1:15" ht="20.100000000000001" customHeight="1" x14ac:dyDescent="0.35">
      <c r="A13" s="73">
        <v>8</v>
      </c>
      <c r="B13" s="74" t="str">
        <f>เตรียมข้อมูล!C15&amp;เตรียมข้อมูล!D15&amp;" "&amp;เตรียมข้อมูล!E15</f>
        <v xml:space="preserve"> </v>
      </c>
      <c r="C13" s="76">
        <f>(ตารางผลสัมฤทธิ์!K16)/2</f>
        <v>0</v>
      </c>
      <c r="D13" s="76">
        <f>(ตารางผลสัมฤทธิ์!K54)/2</f>
        <v>0</v>
      </c>
      <c r="E13" s="76">
        <f>(ตารางผลสัมฤทธิ์!K92)/2</f>
        <v>0</v>
      </c>
      <c r="F13" s="76">
        <f>(ตารางผลสัมฤทธิ์!K130)/2</f>
        <v>0</v>
      </c>
      <c r="G13" s="76">
        <f>(ตารางผลสัมฤทธิ์!K168)/2</f>
        <v>0</v>
      </c>
      <c r="H13" s="76">
        <f>(ตารางผลสัมฤทธิ์!K206)/2</f>
        <v>0</v>
      </c>
      <c r="I13" s="76">
        <f>(ตารางผลสัมฤทธิ์!K244)/2</f>
        <v>0</v>
      </c>
      <c r="J13" s="76">
        <f>(ตารางผลสัมฤทธิ์!K282)/2</f>
        <v>0</v>
      </c>
      <c r="K13" s="76">
        <f>(ตารางผลสัมฤทธิ์!K320)/2</f>
        <v>0</v>
      </c>
      <c r="L13" s="76">
        <f>(ตารางผลสัมฤทธิ์!K358)/2</f>
        <v>0</v>
      </c>
      <c r="M13" s="89">
        <f t="shared" si="0"/>
        <v>0</v>
      </c>
      <c r="N13" s="90">
        <f t="shared" si="2"/>
        <v>0</v>
      </c>
      <c r="O13" s="75" t="b">
        <f t="shared" si="1"/>
        <v>0</v>
      </c>
    </row>
    <row r="14" spans="1:15" ht="20.100000000000001" customHeight="1" x14ac:dyDescent="0.35">
      <c r="A14" s="73">
        <v>9</v>
      </c>
      <c r="B14" s="74" t="str">
        <f>เตรียมข้อมูล!C16&amp;เตรียมข้อมูล!D16&amp;" "&amp;เตรียมข้อมูล!E16</f>
        <v xml:space="preserve"> </v>
      </c>
      <c r="C14" s="76">
        <f>(ตารางผลสัมฤทธิ์!K17)/2</f>
        <v>0</v>
      </c>
      <c r="D14" s="76">
        <f>(ตารางผลสัมฤทธิ์!K55)/2</f>
        <v>0</v>
      </c>
      <c r="E14" s="76">
        <f>(ตารางผลสัมฤทธิ์!K93)/2</f>
        <v>0</v>
      </c>
      <c r="F14" s="76">
        <f>(ตารางผลสัมฤทธิ์!K131)/2</f>
        <v>0</v>
      </c>
      <c r="G14" s="76">
        <f>(ตารางผลสัมฤทธิ์!K169)/2</f>
        <v>0</v>
      </c>
      <c r="H14" s="76">
        <f>(ตารางผลสัมฤทธิ์!K207)/2</f>
        <v>0</v>
      </c>
      <c r="I14" s="76">
        <f>(ตารางผลสัมฤทธิ์!K245)/2</f>
        <v>0</v>
      </c>
      <c r="J14" s="76">
        <f>(ตารางผลสัมฤทธิ์!K283)/2</f>
        <v>0</v>
      </c>
      <c r="K14" s="76">
        <f>(ตารางผลสัมฤทธิ์!K321)/2</f>
        <v>0</v>
      </c>
      <c r="L14" s="76">
        <f>(ตารางผลสัมฤทธิ์!K359)/2</f>
        <v>0</v>
      </c>
      <c r="M14" s="89">
        <f t="shared" si="0"/>
        <v>0</v>
      </c>
      <c r="N14" s="90">
        <f t="shared" si="2"/>
        <v>0</v>
      </c>
      <c r="O14" s="75" t="b">
        <f t="shared" si="1"/>
        <v>0</v>
      </c>
    </row>
    <row r="15" spans="1:15" ht="20.100000000000001" customHeight="1" x14ac:dyDescent="0.35">
      <c r="A15" s="73">
        <v>10</v>
      </c>
      <c r="B15" s="74" t="str">
        <f>เตรียมข้อมูล!C17&amp;เตรียมข้อมูล!D17&amp;" "&amp;เตรียมข้อมูล!E17</f>
        <v xml:space="preserve"> </v>
      </c>
      <c r="C15" s="76">
        <f>(ตารางผลสัมฤทธิ์!K18)/2</f>
        <v>0</v>
      </c>
      <c r="D15" s="76">
        <f>(ตารางผลสัมฤทธิ์!K56)/2</f>
        <v>0</v>
      </c>
      <c r="E15" s="76">
        <f>(ตารางผลสัมฤทธิ์!K94)/2</f>
        <v>0</v>
      </c>
      <c r="F15" s="76">
        <f>(ตารางผลสัมฤทธิ์!K132)/2</f>
        <v>0</v>
      </c>
      <c r="G15" s="76">
        <f>(ตารางผลสัมฤทธิ์!K170)/2</f>
        <v>0</v>
      </c>
      <c r="H15" s="76">
        <f>(ตารางผลสัมฤทธิ์!K208)/2</f>
        <v>0</v>
      </c>
      <c r="I15" s="76">
        <f>(ตารางผลสัมฤทธิ์!K246)/2</f>
        <v>0</v>
      </c>
      <c r="J15" s="76">
        <f>(ตารางผลสัมฤทธิ์!K284)/2</f>
        <v>0</v>
      </c>
      <c r="K15" s="76">
        <f>(ตารางผลสัมฤทธิ์!K322)/2</f>
        <v>0</v>
      </c>
      <c r="L15" s="76">
        <f>(ตารางผลสัมฤทธิ์!K360)/2</f>
        <v>0</v>
      </c>
      <c r="M15" s="89">
        <f t="shared" si="0"/>
        <v>0</v>
      </c>
      <c r="N15" s="90">
        <f t="shared" si="2"/>
        <v>0</v>
      </c>
      <c r="O15" s="75" t="b">
        <f t="shared" si="1"/>
        <v>0</v>
      </c>
    </row>
    <row r="16" spans="1:15" ht="20.100000000000001" customHeight="1" x14ac:dyDescent="0.35">
      <c r="A16" s="73">
        <v>11</v>
      </c>
      <c r="B16" s="74" t="str">
        <f>เตรียมข้อมูล!C18&amp;เตรียมข้อมูล!D18&amp;" "&amp;เตรียมข้อมูล!E18</f>
        <v xml:space="preserve"> </v>
      </c>
      <c r="C16" s="76">
        <f>(ตารางผลสัมฤทธิ์!K19)/2</f>
        <v>0</v>
      </c>
      <c r="D16" s="76">
        <f>(ตารางผลสัมฤทธิ์!K57)/2</f>
        <v>0</v>
      </c>
      <c r="E16" s="76">
        <f>(ตารางผลสัมฤทธิ์!K95)/2</f>
        <v>0</v>
      </c>
      <c r="F16" s="76">
        <f>(ตารางผลสัมฤทธิ์!K133)/2</f>
        <v>0</v>
      </c>
      <c r="G16" s="76">
        <f>(ตารางผลสัมฤทธิ์!K171)/2</f>
        <v>0</v>
      </c>
      <c r="H16" s="76">
        <f>(ตารางผลสัมฤทธิ์!K209)/2</f>
        <v>0</v>
      </c>
      <c r="I16" s="76">
        <f>(ตารางผลสัมฤทธิ์!K247)/2</f>
        <v>0</v>
      </c>
      <c r="J16" s="76">
        <f>(ตารางผลสัมฤทธิ์!K285)/2</f>
        <v>0</v>
      </c>
      <c r="K16" s="76">
        <f>(ตารางผลสัมฤทธิ์!K323)/2</f>
        <v>0</v>
      </c>
      <c r="L16" s="76">
        <f>(ตารางผลสัมฤทธิ์!K361)/2</f>
        <v>0</v>
      </c>
      <c r="M16" s="89">
        <f t="shared" si="0"/>
        <v>0</v>
      </c>
      <c r="N16" s="90">
        <f t="shared" si="2"/>
        <v>0</v>
      </c>
      <c r="O16" s="75" t="b">
        <f t="shared" si="1"/>
        <v>0</v>
      </c>
    </row>
    <row r="17" spans="1:15" ht="20.100000000000001" customHeight="1" x14ac:dyDescent="0.35">
      <c r="A17" s="73">
        <v>12</v>
      </c>
      <c r="B17" s="74" t="str">
        <f>เตรียมข้อมูล!C19&amp;เตรียมข้อมูล!D19&amp;" "&amp;เตรียมข้อมูล!E19</f>
        <v xml:space="preserve"> </v>
      </c>
      <c r="C17" s="76">
        <f>(ตารางผลสัมฤทธิ์!K20)/2</f>
        <v>0</v>
      </c>
      <c r="D17" s="76">
        <f>(ตารางผลสัมฤทธิ์!K58)/2</f>
        <v>0</v>
      </c>
      <c r="E17" s="76">
        <f>(ตารางผลสัมฤทธิ์!K96)/2</f>
        <v>0</v>
      </c>
      <c r="F17" s="76">
        <f>(ตารางผลสัมฤทธิ์!K134)/2</f>
        <v>0</v>
      </c>
      <c r="G17" s="76">
        <f>(ตารางผลสัมฤทธิ์!K172)/2</f>
        <v>0</v>
      </c>
      <c r="H17" s="76">
        <f>(ตารางผลสัมฤทธิ์!K210)/2</f>
        <v>0</v>
      </c>
      <c r="I17" s="76">
        <f>(ตารางผลสัมฤทธิ์!K248)/2</f>
        <v>0</v>
      </c>
      <c r="J17" s="76">
        <f>(ตารางผลสัมฤทธิ์!K286)/2</f>
        <v>0</v>
      </c>
      <c r="K17" s="76">
        <f>(ตารางผลสัมฤทธิ์!K324)/2</f>
        <v>0</v>
      </c>
      <c r="L17" s="76">
        <f>(ตารางผลสัมฤทธิ์!K362)/2</f>
        <v>0</v>
      </c>
      <c r="M17" s="89">
        <f t="shared" si="0"/>
        <v>0</v>
      </c>
      <c r="N17" s="90">
        <f t="shared" si="2"/>
        <v>0</v>
      </c>
      <c r="O17" s="75" t="b">
        <f t="shared" si="1"/>
        <v>0</v>
      </c>
    </row>
    <row r="18" spans="1:15" ht="20.100000000000001" customHeight="1" x14ac:dyDescent="0.35">
      <c r="A18" s="73">
        <v>13</v>
      </c>
      <c r="B18" s="74" t="str">
        <f>เตรียมข้อมูล!C20&amp;เตรียมข้อมูล!D20&amp;" "&amp;เตรียมข้อมูล!E20</f>
        <v xml:space="preserve"> </v>
      </c>
      <c r="C18" s="76">
        <f>(ตารางผลสัมฤทธิ์!K21)/2</f>
        <v>0</v>
      </c>
      <c r="D18" s="76">
        <f>(ตารางผลสัมฤทธิ์!K59)/2</f>
        <v>0</v>
      </c>
      <c r="E18" s="76">
        <f>(ตารางผลสัมฤทธิ์!K97)/2</f>
        <v>0</v>
      </c>
      <c r="F18" s="76">
        <f>(ตารางผลสัมฤทธิ์!K135)/2</f>
        <v>0</v>
      </c>
      <c r="G18" s="76">
        <f>(ตารางผลสัมฤทธิ์!K173)/2</f>
        <v>0</v>
      </c>
      <c r="H18" s="76">
        <f>(ตารางผลสัมฤทธิ์!K211)/2</f>
        <v>0</v>
      </c>
      <c r="I18" s="76">
        <f>(ตารางผลสัมฤทธิ์!K249)/2</f>
        <v>0</v>
      </c>
      <c r="J18" s="76">
        <f>(ตารางผลสัมฤทธิ์!K287)/2</f>
        <v>0</v>
      </c>
      <c r="K18" s="76">
        <f>(ตารางผลสัมฤทธิ์!K325)/2</f>
        <v>0</v>
      </c>
      <c r="L18" s="76">
        <f>(ตารางผลสัมฤทธิ์!K363)/2</f>
        <v>0</v>
      </c>
      <c r="M18" s="89">
        <f t="shared" si="0"/>
        <v>0</v>
      </c>
      <c r="N18" s="90">
        <f t="shared" si="2"/>
        <v>0</v>
      </c>
      <c r="O18" s="75" t="b">
        <f t="shared" si="1"/>
        <v>0</v>
      </c>
    </row>
    <row r="19" spans="1:15" ht="20.100000000000001" customHeight="1" x14ac:dyDescent="0.35">
      <c r="A19" s="73">
        <v>14</v>
      </c>
      <c r="B19" s="74" t="str">
        <f>เตรียมข้อมูล!C21&amp;เตรียมข้อมูล!D21&amp;" "&amp;เตรียมข้อมูล!E21</f>
        <v xml:space="preserve"> </v>
      </c>
      <c r="C19" s="76">
        <f>(ตารางผลสัมฤทธิ์!K22)/2</f>
        <v>0</v>
      </c>
      <c r="D19" s="76">
        <f>(ตารางผลสัมฤทธิ์!K60)/2</f>
        <v>0</v>
      </c>
      <c r="E19" s="76">
        <f>(ตารางผลสัมฤทธิ์!K98)/2</f>
        <v>0</v>
      </c>
      <c r="F19" s="76">
        <f>(ตารางผลสัมฤทธิ์!K136)/2</f>
        <v>0</v>
      </c>
      <c r="G19" s="76">
        <f>(ตารางผลสัมฤทธิ์!K174)/2</f>
        <v>0</v>
      </c>
      <c r="H19" s="76">
        <f>(ตารางผลสัมฤทธิ์!K212)/2</f>
        <v>0</v>
      </c>
      <c r="I19" s="76">
        <f>(ตารางผลสัมฤทธิ์!K250)/2</f>
        <v>0</v>
      </c>
      <c r="J19" s="76">
        <f>(ตารางผลสัมฤทธิ์!K288)/2</f>
        <v>0</v>
      </c>
      <c r="K19" s="76">
        <f>(ตารางผลสัมฤทธิ์!K326)/2</f>
        <v>0</v>
      </c>
      <c r="L19" s="76">
        <f>(ตารางผลสัมฤทธิ์!K364)/2</f>
        <v>0</v>
      </c>
      <c r="M19" s="89">
        <f t="shared" si="0"/>
        <v>0</v>
      </c>
      <c r="N19" s="90">
        <f t="shared" si="2"/>
        <v>0</v>
      </c>
      <c r="O19" s="75" t="b">
        <f t="shared" si="1"/>
        <v>0</v>
      </c>
    </row>
    <row r="20" spans="1:15" ht="20.100000000000001" customHeight="1" x14ac:dyDescent="0.35">
      <c r="A20" s="73">
        <v>15</v>
      </c>
      <c r="B20" s="74" t="str">
        <f>เตรียมข้อมูล!C22&amp;เตรียมข้อมูล!D22&amp;" "&amp;เตรียมข้อมูล!E22</f>
        <v xml:space="preserve"> </v>
      </c>
      <c r="C20" s="76">
        <f>(ตารางผลสัมฤทธิ์!K23)/2</f>
        <v>0</v>
      </c>
      <c r="D20" s="76">
        <f>(ตารางผลสัมฤทธิ์!K61)/2</f>
        <v>0</v>
      </c>
      <c r="E20" s="76">
        <f>(ตารางผลสัมฤทธิ์!K99)/2</f>
        <v>0</v>
      </c>
      <c r="F20" s="76">
        <f>(ตารางผลสัมฤทธิ์!K137)/2</f>
        <v>0</v>
      </c>
      <c r="G20" s="76">
        <f>(ตารางผลสัมฤทธิ์!K175)/2</f>
        <v>0</v>
      </c>
      <c r="H20" s="76">
        <f>(ตารางผลสัมฤทธิ์!K213)/2</f>
        <v>0</v>
      </c>
      <c r="I20" s="76">
        <f>(ตารางผลสัมฤทธิ์!K251)/2</f>
        <v>0</v>
      </c>
      <c r="J20" s="76">
        <f>(ตารางผลสัมฤทธิ์!K289)/2</f>
        <v>0</v>
      </c>
      <c r="K20" s="76">
        <f>(ตารางผลสัมฤทธิ์!K327)/2</f>
        <v>0</v>
      </c>
      <c r="L20" s="76">
        <f>(ตารางผลสัมฤทธิ์!K365)/2</f>
        <v>0</v>
      </c>
      <c r="M20" s="89">
        <f t="shared" si="0"/>
        <v>0</v>
      </c>
      <c r="N20" s="90">
        <f t="shared" si="2"/>
        <v>0</v>
      </c>
      <c r="O20" s="75" t="b">
        <f t="shared" si="1"/>
        <v>0</v>
      </c>
    </row>
    <row r="21" spans="1:15" ht="20.100000000000001" customHeight="1" x14ac:dyDescent="0.35">
      <c r="A21" s="73">
        <v>16</v>
      </c>
      <c r="B21" s="74" t="str">
        <f>เตรียมข้อมูล!C23&amp;เตรียมข้อมูล!D23&amp;" "&amp;เตรียมข้อมูล!E23</f>
        <v xml:space="preserve"> </v>
      </c>
      <c r="C21" s="76">
        <f>(ตารางผลสัมฤทธิ์!K24)/2</f>
        <v>0</v>
      </c>
      <c r="D21" s="76">
        <f>(ตารางผลสัมฤทธิ์!K62)/2</f>
        <v>0</v>
      </c>
      <c r="E21" s="76">
        <f>(ตารางผลสัมฤทธิ์!K100)/2</f>
        <v>0</v>
      </c>
      <c r="F21" s="76">
        <f>(ตารางผลสัมฤทธิ์!K138)/2</f>
        <v>0</v>
      </c>
      <c r="G21" s="76">
        <f>(ตารางผลสัมฤทธิ์!K176)/2</f>
        <v>0</v>
      </c>
      <c r="H21" s="76">
        <f>(ตารางผลสัมฤทธิ์!K214)/2</f>
        <v>0</v>
      </c>
      <c r="I21" s="76">
        <f>(ตารางผลสัมฤทธิ์!K252)/2</f>
        <v>0</v>
      </c>
      <c r="J21" s="76">
        <f>(ตารางผลสัมฤทธิ์!K290)/2</f>
        <v>0</v>
      </c>
      <c r="K21" s="76">
        <f>(ตารางผลสัมฤทธิ์!K328)/2</f>
        <v>0</v>
      </c>
      <c r="L21" s="76">
        <f>(ตารางผลสัมฤทธิ์!K366)/2</f>
        <v>0</v>
      </c>
      <c r="M21" s="89">
        <f t="shared" si="0"/>
        <v>0</v>
      </c>
      <c r="N21" s="90">
        <f t="shared" si="2"/>
        <v>0</v>
      </c>
      <c r="O21" s="75" t="b">
        <f t="shared" si="1"/>
        <v>0</v>
      </c>
    </row>
    <row r="22" spans="1:15" ht="20.100000000000001" customHeight="1" x14ac:dyDescent="0.35">
      <c r="A22" s="73">
        <v>17</v>
      </c>
      <c r="B22" s="74" t="str">
        <f>เตรียมข้อมูล!C24&amp;เตรียมข้อมูล!D24&amp;" "&amp;เตรียมข้อมูล!E24</f>
        <v xml:space="preserve"> </v>
      </c>
      <c r="C22" s="76">
        <f>(ตารางผลสัมฤทธิ์!K25)/2</f>
        <v>0</v>
      </c>
      <c r="D22" s="76">
        <f>(ตารางผลสัมฤทธิ์!K63)/2</f>
        <v>0</v>
      </c>
      <c r="E22" s="76">
        <f>(ตารางผลสัมฤทธิ์!K101)/2</f>
        <v>0</v>
      </c>
      <c r="F22" s="76">
        <f>(ตารางผลสัมฤทธิ์!K139)/2</f>
        <v>0</v>
      </c>
      <c r="G22" s="76">
        <f>(ตารางผลสัมฤทธิ์!K177)/2</f>
        <v>0</v>
      </c>
      <c r="H22" s="76">
        <f>(ตารางผลสัมฤทธิ์!K215)/2</f>
        <v>0</v>
      </c>
      <c r="I22" s="76">
        <f>(ตารางผลสัมฤทธิ์!K253)/2</f>
        <v>0</v>
      </c>
      <c r="J22" s="76">
        <f>(ตารางผลสัมฤทธิ์!K291)/2</f>
        <v>0</v>
      </c>
      <c r="K22" s="76">
        <f>(ตารางผลสัมฤทธิ์!K329)/2</f>
        <v>0</v>
      </c>
      <c r="L22" s="76">
        <f>(ตารางผลสัมฤทธิ์!K367)/2</f>
        <v>0</v>
      </c>
      <c r="M22" s="89">
        <f t="shared" si="0"/>
        <v>0</v>
      </c>
      <c r="N22" s="90">
        <f t="shared" si="2"/>
        <v>0</v>
      </c>
      <c r="O22" s="75" t="b">
        <f t="shared" si="1"/>
        <v>0</v>
      </c>
    </row>
    <row r="23" spans="1:15" ht="20.100000000000001" customHeight="1" x14ac:dyDescent="0.35">
      <c r="A23" s="73">
        <v>18</v>
      </c>
      <c r="B23" s="74" t="str">
        <f>เตรียมข้อมูล!C25&amp;เตรียมข้อมูล!D25&amp;" "&amp;เตรียมข้อมูล!E25</f>
        <v xml:space="preserve"> </v>
      </c>
      <c r="C23" s="76">
        <f>(ตารางผลสัมฤทธิ์!K26)/2</f>
        <v>0</v>
      </c>
      <c r="D23" s="76">
        <f>(ตารางผลสัมฤทธิ์!K64)/2</f>
        <v>0</v>
      </c>
      <c r="E23" s="76">
        <f>(ตารางผลสัมฤทธิ์!K102)/2</f>
        <v>0</v>
      </c>
      <c r="F23" s="76">
        <f>(ตารางผลสัมฤทธิ์!K140)/2</f>
        <v>0</v>
      </c>
      <c r="G23" s="76">
        <f>(ตารางผลสัมฤทธิ์!K178)/2</f>
        <v>0</v>
      </c>
      <c r="H23" s="76">
        <f>(ตารางผลสัมฤทธิ์!K216)/2</f>
        <v>0</v>
      </c>
      <c r="I23" s="76">
        <f>(ตารางผลสัมฤทธิ์!K254)/2</f>
        <v>0</v>
      </c>
      <c r="J23" s="76">
        <f>(ตารางผลสัมฤทธิ์!K292)/2</f>
        <v>0</v>
      </c>
      <c r="K23" s="76">
        <f>(ตารางผลสัมฤทธิ์!K330)/2</f>
        <v>0</v>
      </c>
      <c r="L23" s="76">
        <f>(ตารางผลสัมฤทธิ์!K368)/2</f>
        <v>0</v>
      </c>
      <c r="M23" s="89">
        <f t="shared" si="0"/>
        <v>0</v>
      </c>
      <c r="N23" s="90">
        <f t="shared" si="2"/>
        <v>0</v>
      </c>
      <c r="O23" s="75" t="b">
        <f t="shared" si="1"/>
        <v>0</v>
      </c>
    </row>
    <row r="24" spans="1:15" ht="20.100000000000001" customHeight="1" x14ac:dyDescent="0.35">
      <c r="A24" s="73">
        <v>19</v>
      </c>
      <c r="B24" s="74" t="str">
        <f>เตรียมข้อมูล!C26&amp;เตรียมข้อมูล!D26&amp;" "&amp;เตรียมข้อมูล!E26</f>
        <v xml:space="preserve"> </v>
      </c>
      <c r="C24" s="76">
        <f>(ตารางผลสัมฤทธิ์!K27)/2</f>
        <v>0</v>
      </c>
      <c r="D24" s="76">
        <f>(ตารางผลสัมฤทธิ์!K65)/2</f>
        <v>0</v>
      </c>
      <c r="E24" s="76">
        <f>(ตารางผลสัมฤทธิ์!K103)/2</f>
        <v>0</v>
      </c>
      <c r="F24" s="76">
        <f>(ตารางผลสัมฤทธิ์!K141)/2</f>
        <v>0</v>
      </c>
      <c r="G24" s="76">
        <f>(ตารางผลสัมฤทธิ์!K179)/2</f>
        <v>0</v>
      </c>
      <c r="H24" s="76">
        <f>(ตารางผลสัมฤทธิ์!K217)/2</f>
        <v>0</v>
      </c>
      <c r="I24" s="76">
        <f>(ตารางผลสัมฤทธิ์!K255)/2</f>
        <v>0</v>
      </c>
      <c r="J24" s="76">
        <f>(ตารางผลสัมฤทธิ์!K293)/2</f>
        <v>0</v>
      </c>
      <c r="K24" s="76">
        <f>(ตารางผลสัมฤทธิ์!K331)/2</f>
        <v>0</v>
      </c>
      <c r="L24" s="76">
        <f>(ตารางผลสัมฤทธิ์!K369)/2</f>
        <v>0</v>
      </c>
      <c r="M24" s="89">
        <f t="shared" si="0"/>
        <v>0</v>
      </c>
      <c r="N24" s="90">
        <f t="shared" si="2"/>
        <v>0</v>
      </c>
      <c r="O24" s="75" t="b">
        <f t="shared" si="1"/>
        <v>0</v>
      </c>
    </row>
    <row r="25" spans="1:15" ht="20.100000000000001" customHeight="1" x14ac:dyDescent="0.35">
      <c r="A25" s="73">
        <v>20</v>
      </c>
      <c r="B25" s="74" t="str">
        <f>เตรียมข้อมูล!C27&amp;เตรียมข้อมูล!D27&amp;" "&amp;เตรียมข้อมูล!E27</f>
        <v xml:space="preserve"> </v>
      </c>
      <c r="C25" s="76">
        <f>(ตารางผลสัมฤทธิ์!K28)/2</f>
        <v>0</v>
      </c>
      <c r="D25" s="76">
        <f>(ตารางผลสัมฤทธิ์!K66)/2</f>
        <v>0</v>
      </c>
      <c r="E25" s="76">
        <f>(ตารางผลสัมฤทธิ์!K104)/2</f>
        <v>0</v>
      </c>
      <c r="F25" s="76">
        <f>(ตารางผลสัมฤทธิ์!K142)/2</f>
        <v>0</v>
      </c>
      <c r="G25" s="76">
        <f>(ตารางผลสัมฤทธิ์!K180)/2</f>
        <v>0</v>
      </c>
      <c r="H25" s="76">
        <f>(ตารางผลสัมฤทธิ์!K218)/2</f>
        <v>0</v>
      </c>
      <c r="I25" s="76">
        <f>(ตารางผลสัมฤทธิ์!K256)/2</f>
        <v>0</v>
      </c>
      <c r="J25" s="76">
        <f>(ตารางผลสัมฤทธิ์!K294)/2</f>
        <v>0</v>
      </c>
      <c r="K25" s="76">
        <f>(ตารางผลสัมฤทธิ์!K332)/2</f>
        <v>0</v>
      </c>
      <c r="L25" s="76">
        <f>(ตารางผลสัมฤทธิ์!K370)/2</f>
        <v>0</v>
      </c>
      <c r="M25" s="89">
        <f t="shared" si="0"/>
        <v>0</v>
      </c>
      <c r="N25" s="90">
        <f t="shared" si="2"/>
        <v>0</v>
      </c>
      <c r="O25" s="75" t="b">
        <f t="shared" si="1"/>
        <v>0</v>
      </c>
    </row>
    <row r="26" spans="1:15" ht="20.100000000000001" customHeight="1" x14ac:dyDescent="0.35">
      <c r="A26" s="73">
        <v>21</v>
      </c>
      <c r="B26" s="74" t="str">
        <f>เตรียมข้อมูล!C28&amp;เตรียมข้อมูล!D28&amp;" "&amp;เตรียมข้อมูล!E28</f>
        <v xml:space="preserve"> </v>
      </c>
      <c r="C26" s="76">
        <f>(ตารางผลสัมฤทธิ์!K29)/2</f>
        <v>0</v>
      </c>
      <c r="D26" s="76">
        <f>(ตารางผลสัมฤทธิ์!K67)/2</f>
        <v>0</v>
      </c>
      <c r="E26" s="76">
        <f>(ตารางผลสัมฤทธิ์!K105)/2</f>
        <v>0</v>
      </c>
      <c r="F26" s="76">
        <f>(ตารางผลสัมฤทธิ์!K143)/2</f>
        <v>0</v>
      </c>
      <c r="G26" s="76">
        <f>(ตารางผลสัมฤทธิ์!K181)/2</f>
        <v>0</v>
      </c>
      <c r="H26" s="76">
        <f>(ตารางผลสัมฤทธิ์!K219)/2</f>
        <v>0</v>
      </c>
      <c r="I26" s="76">
        <f>(ตารางผลสัมฤทธิ์!K257)/2</f>
        <v>0</v>
      </c>
      <c r="J26" s="76">
        <f>(ตารางผลสัมฤทธิ์!K295)/2</f>
        <v>0</v>
      </c>
      <c r="K26" s="76">
        <f>(ตารางผลสัมฤทธิ์!K333)/2</f>
        <v>0</v>
      </c>
      <c r="L26" s="76">
        <f>(ตารางผลสัมฤทธิ์!K371)/2</f>
        <v>0</v>
      </c>
      <c r="M26" s="89">
        <f t="shared" si="0"/>
        <v>0</v>
      </c>
      <c r="N26" s="90">
        <f t="shared" si="2"/>
        <v>0</v>
      </c>
      <c r="O26" s="75" t="b">
        <f t="shared" si="1"/>
        <v>0</v>
      </c>
    </row>
    <row r="27" spans="1:15" ht="20.100000000000001" customHeight="1" x14ac:dyDescent="0.35">
      <c r="A27" s="73">
        <v>22</v>
      </c>
      <c r="B27" s="74" t="str">
        <f>เตรียมข้อมูล!C29&amp;เตรียมข้อมูล!D29&amp;" "&amp;เตรียมข้อมูล!E29</f>
        <v xml:space="preserve"> </v>
      </c>
      <c r="C27" s="76">
        <f>(ตารางผลสัมฤทธิ์!K30)/2</f>
        <v>0</v>
      </c>
      <c r="D27" s="76">
        <f>(ตารางผลสัมฤทธิ์!K68)/2</f>
        <v>0</v>
      </c>
      <c r="E27" s="76">
        <f>(ตารางผลสัมฤทธิ์!K106)/2</f>
        <v>0</v>
      </c>
      <c r="F27" s="76">
        <f>(ตารางผลสัมฤทธิ์!K144)/2</f>
        <v>0</v>
      </c>
      <c r="G27" s="76">
        <f>(ตารางผลสัมฤทธิ์!K182)/2</f>
        <v>0</v>
      </c>
      <c r="H27" s="76">
        <f>(ตารางผลสัมฤทธิ์!K220)/2</f>
        <v>0</v>
      </c>
      <c r="I27" s="76">
        <f>(ตารางผลสัมฤทธิ์!K258)/2</f>
        <v>0</v>
      </c>
      <c r="J27" s="76">
        <f>(ตารางผลสัมฤทธิ์!K296)/2</f>
        <v>0</v>
      </c>
      <c r="K27" s="76">
        <f>(ตารางผลสัมฤทธิ์!K334)/2</f>
        <v>0</v>
      </c>
      <c r="L27" s="76">
        <f>(ตารางผลสัมฤทธิ์!K372)/2</f>
        <v>0</v>
      </c>
      <c r="M27" s="89">
        <f t="shared" si="0"/>
        <v>0</v>
      </c>
      <c r="N27" s="90">
        <f t="shared" si="2"/>
        <v>0</v>
      </c>
      <c r="O27" s="75" t="b">
        <f t="shared" si="1"/>
        <v>0</v>
      </c>
    </row>
    <row r="28" spans="1:15" ht="20.100000000000001" customHeight="1" x14ac:dyDescent="0.35">
      <c r="A28" s="73">
        <v>23</v>
      </c>
      <c r="B28" s="74" t="str">
        <f>เตรียมข้อมูล!C30&amp;เตรียมข้อมูล!D30&amp;" "&amp;เตรียมข้อมูล!E30</f>
        <v xml:space="preserve"> </v>
      </c>
      <c r="C28" s="76">
        <f>(ตารางผลสัมฤทธิ์!K31)/2</f>
        <v>0</v>
      </c>
      <c r="D28" s="76">
        <f>(ตารางผลสัมฤทธิ์!K69)/2</f>
        <v>0</v>
      </c>
      <c r="E28" s="76">
        <f>(ตารางผลสัมฤทธิ์!K107)/2</f>
        <v>0</v>
      </c>
      <c r="F28" s="76">
        <f>(ตารางผลสัมฤทธิ์!K145)/2</f>
        <v>0</v>
      </c>
      <c r="G28" s="76">
        <f>(ตารางผลสัมฤทธิ์!K183)/2</f>
        <v>0</v>
      </c>
      <c r="H28" s="76">
        <f>(ตารางผลสัมฤทธิ์!K221)/2</f>
        <v>0</v>
      </c>
      <c r="I28" s="76">
        <f>(ตารางผลสัมฤทธิ์!K259)/2</f>
        <v>0</v>
      </c>
      <c r="J28" s="76">
        <f>(ตารางผลสัมฤทธิ์!K297)/2</f>
        <v>0</v>
      </c>
      <c r="K28" s="76">
        <f>(ตารางผลสัมฤทธิ์!K335)/2</f>
        <v>0</v>
      </c>
      <c r="L28" s="76">
        <f>(ตารางผลสัมฤทธิ์!K373)/2</f>
        <v>0</v>
      </c>
      <c r="M28" s="89">
        <f t="shared" si="0"/>
        <v>0</v>
      </c>
      <c r="N28" s="90">
        <f t="shared" si="2"/>
        <v>0</v>
      </c>
      <c r="O28" s="75" t="b">
        <f t="shared" si="1"/>
        <v>0</v>
      </c>
    </row>
    <row r="29" spans="1:15" ht="20.100000000000001" customHeight="1" x14ac:dyDescent="0.35">
      <c r="A29" s="73">
        <v>24</v>
      </c>
      <c r="B29" s="74" t="str">
        <f>เตรียมข้อมูล!C31&amp;เตรียมข้อมูล!D31&amp;" "&amp;เตรียมข้อมูล!E31</f>
        <v xml:space="preserve"> </v>
      </c>
      <c r="C29" s="76">
        <f>(ตารางผลสัมฤทธิ์!K32)/2</f>
        <v>0</v>
      </c>
      <c r="D29" s="76">
        <f>(ตารางผลสัมฤทธิ์!K70)/2</f>
        <v>0</v>
      </c>
      <c r="E29" s="76">
        <f>(ตารางผลสัมฤทธิ์!K108)/2</f>
        <v>0</v>
      </c>
      <c r="F29" s="76">
        <f>(ตารางผลสัมฤทธิ์!K146)/2</f>
        <v>0</v>
      </c>
      <c r="G29" s="76">
        <f>(ตารางผลสัมฤทธิ์!K184)/2</f>
        <v>0</v>
      </c>
      <c r="H29" s="76">
        <f>(ตารางผลสัมฤทธิ์!K222)/2</f>
        <v>0</v>
      </c>
      <c r="I29" s="76">
        <f>(ตารางผลสัมฤทธิ์!K260)/2</f>
        <v>0</v>
      </c>
      <c r="J29" s="76">
        <f>(ตารางผลสัมฤทธิ์!K298)/2</f>
        <v>0</v>
      </c>
      <c r="K29" s="76">
        <f>(ตารางผลสัมฤทธิ์!K336)/2</f>
        <v>0</v>
      </c>
      <c r="L29" s="76">
        <f>(ตารางผลสัมฤทธิ์!K374)/2</f>
        <v>0</v>
      </c>
      <c r="M29" s="89">
        <f t="shared" si="0"/>
        <v>0</v>
      </c>
      <c r="N29" s="90">
        <f t="shared" si="2"/>
        <v>0</v>
      </c>
      <c r="O29" s="75" t="b">
        <f t="shared" si="1"/>
        <v>0</v>
      </c>
    </row>
    <row r="30" spans="1:15" ht="20.100000000000001" customHeight="1" x14ac:dyDescent="0.35">
      <c r="A30" s="73">
        <v>25</v>
      </c>
      <c r="B30" s="74" t="str">
        <f>เตรียมข้อมูล!C32&amp;เตรียมข้อมูล!D32&amp;" "&amp;เตรียมข้อมูล!E32</f>
        <v xml:space="preserve"> </v>
      </c>
      <c r="C30" s="76">
        <f>(ตารางผลสัมฤทธิ์!K33)/2</f>
        <v>0</v>
      </c>
      <c r="D30" s="76">
        <f>(ตารางผลสัมฤทธิ์!K71)/2</f>
        <v>0</v>
      </c>
      <c r="E30" s="76">
        <f>(ตารางผลสัมฤทธิ์!K109)/2</f>
        <v>0</v>
      </c>
      <c r="F30" s="76">
        <f>(ตารางผลสัมฤทธิ์!K147)/2</f>
        <v>0</v>
      </c>
      <c r="G30" s="76">
        <f>(ตารางผลสัมฤทธิ์!K185)/2</f>
        <v>0</v>
      </c>
      <c r="H30" s="76">
        <f>(ตารางผลสัมฤทธิ์!K223)/2</f>
        <v>0</v>
      </c>
      <c r="I30" s="76">
        <f>(ตารางผลสัมฤทธิ์!K261)/2</f>
        <v>0</v>
      </c>
      <c r="J30" s="76">
        <f>(ตารางผลสัมฤทธิ์!K299)/2</f>
        <v>0</v>
      </c>
      <c r="K30" s="76">
        <f>(ตารางผลสัมฤทธิ์!K337)/2</f>
        <v>0</v>
      </c>
      <c r="L30" s="76">
        <f>(ตารางผลสัมฤทธิ์!K375)/2</f>
        <v>0</v>
      </c>
      <c r="M30" s="89">
        <f t="shared" si="0"/>
        <v>0</v>
      </c>
      <c r="N30" s="90">
        <f t="shared" si="2"/>
        <v>0</v>
      </c>
      <c r="O30" s="75" t="b">
        <f t="shared" si="1"/>
        <v>0</v>
      </c>
    </row>
    <row r="31" spans="1:15" ht="20.100000000000001" customHeight="1" x14ac:dyDescent="0.35">
      <c r="A31" s="142" t="s">
        <v>11</v>
      </c>
      <c r="B31" s="142"/>
      <c r="C31" s="76">
        <f t="shared" ref="C31:M31" si="3">SUM(C6:C30)</f>
        <v>0</v>
      </c>
      <c r="D31" s="76">
        <f t="shared" si="3"/>
        <v>0</v>
      </c>
      <c r="E31" s="76">
        <f t="shared" si="3"/>
        <v>0</v>
      </c>
      <c r="F31" s="76">
        <f t="shared" si="3"/>
        <v>0</v>
      </c>
      <c r="G31" s="76">
        <f t="shared" si="3"/>
        <v>0</v>
      </c>
      <c r="H31" s="76">
        <f t="shared" si="3"/>
        <v>0</v>
      </c>
      <c r="I31" s="76">
        <f t="shared" si="3"/>
        <v>0</v>
      </c>
      <c r="J31" s="76">
        <f t="shared" si="3"/>
        <v>0</v>
      </c>
      <c r="K31" s="76">
        <f t="shared" si="3"/>
        <v>0</v>
      </c>
      <c r="L31" s="76">
        <f t="shared" si="3"/>
        <v>0</v>
      </c>
      <c r="M31" s="76">
        <f t="shared" si="3"/>
        <v>0</v>
      </c>
      <c r="N31" s="77"/>
      <c r="O31" s="78"/>
    </row>
    <row r="32" spans="1:15" ht="20.100000000000001" customHeight="1" x14ac:dyDescent="0.35">
      <c r="A32" s="142" t="s">
        <v>22</v>
      </c>
      <c r="B32" s="142"/>
      <c r="C32" s="90" t="e">
        <f t="shared" ref="C32:D32" si="4">C31/(C5*COUNTIF(C6:C30,"&gt;0"))*100</f>
        <v>#DIV/0!</v>
      </c>
      <c r="D32" s="90" t="e">
        <f t="shared" si="4"/>
        <v>#DIV/0!</v>
      </c>
      <c r="E32" s="90" t="e">
        <f t="shared" ref="E32:M32" si="5">E31/(E5*COUNTIF(E6:E30,"&gt;0"))*100</f>
        <v>#DIV/0!</v>
      </c>
      <c r="F32" s="90" t="e">
        <f t="shared" si="5"/>
        <v>#DIV/0!</v>
      </c>
      <c r="G32" s="90" t="e">
        <f t="shared" si="5"/>
        <v>#DIV/0!</v>
      </c>
      <c r="H32" s="90" t="e">
        <f t="shared" si="5"/>
        <v>#DIV/0!</v>
      </c>
      <c r="I32" s="90" t="e">
        <f t="shared" si="5"/>
        <v>#DIV/0!</v>
      </c>
      <c r="J32" s="90" t="e">
        <f t="shared" si="5"/>
        <v>#DIV/0!</v>
      </c>
      <c r="K32" s="90" t="e">
        <f t="shared" si="5"/>
        <v>#DIV/0!</v>
      </c>
      <c r="L32" s="90" t="e">
        <f t="shared" si="5"/>
        <v>#DIV/0!</v>
      </c>
      <c r="M32" s="90" t="e">
        <f t="shared" si="5"/>
        <v>#DIV/0!</v>
      </c>
      <c r="N32" s="77"/>
      <c r="O32" s="78"/>
    </row>
    <row r="33" spans="1:15" ht="20.100000000000001" customHeight="1" x14ac:dyDescent="0.35">
      <c r="A33" s="79"/>
      <c r="B33" s="79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1"/>
      <c r="O33" s="82"/>
    </row>
    <row r="34" spans="1:15" x14ac:dyDescent="0.35">
      <c r="B34" s="131" t="s">
        <v>91</v>
      </c>
      <c r="C34" s="131"/>
      <c r="D34" s="131"/>
      <c r="H34" s="137" t="s">
        <v>110</v>
      </c>
      <c r="I34" s="137"/>
      <c r="J34" s="137"/>
      <c r="K34" s="137"/>
      <c r="L34" s="137"/>
      <c r="M34" s="137"/>
    </row>
    <row r="35" spans="1:15" x14ac:dyDescent="0.35">
      <c r="B35" s="137" t="str">
        <f>"("&amp;(เตรียมข้อมูล!$E$5)&amp;")"</f>
        <v>(ยังไม่ระบุ)</v>
      </c>
      <c r="C35" s="137"/>
      <c r="D35" s="137"/>
      <c r="H35" s="137" t="str">
        <f>"("&amp;(เตรียมข้อมูล!$E$4)&amp;")"</f>
        <v>(นางประไพพรรณ วรนาม)</v>
      </c>
      <c r="I35" s="137"/>
      <c r="J35" s="137"/>
      <c r="K35" s="137"/>
      <c r="L35" s="137"/>
      <c r="M35" s="137"/>
    </row>
  </sheetData>
  <sheetProtection password="EDEF" sheet="1" objects="1" scenarios="1" formatCells="0" formatColumns="0" formatRows="0"/>
  <mergeCells count="21">
    <mergeCell ref="N3:N5"/>
    <mergeCell ref="O3:O5"/>
    <mergeCell ref="G3:G4"/>
    <mergeCell ref="H3:H4"/>
    <mergeCell ref="I3:I4"/>
    <mergeCell ref="J3:J4"/>
    <mergeCell ref="K3:K4"/>
    <mergeCell ref="L3:L4"/>
    <mergeCell ref="B34:D34"/>
    <mergeCell ref="B35:D35"/>
    <mergeCell ref="H34:M34"/>
    <mergeCell ref="H35:M35"/>
    <mergeCell ref="M3:M4"/>
    <mergeCell ref="A31:B31"/>
    <mergeCell ref="A32:B32"/>
    <mergeCell ref="F3:F4"/>
    <mergeCell ref="A3:A5"/>
    <mergeCell ref="B3:B5"/>
    <mergeCell ref="C3:C4"/>
    <mergeCell ref="D3:D4"/>
    <mergeCell ref="E3:E4"/>
  </mergeCells>
  <conditionalFormatting sqref="O1:O1048576">
    <cfRule type="cellIs" dxfId="9" priority="5" operator="equal">
      <formula>FALSE</formula>
    </cfRule>
  </conditionalFormatting>
  <conditionalFormatting sqref="B34">
    <cfRule type="cellIs" dxfId="8" priority="4" operator="equal">
      <formula>0</formula>
    </cfRule>
  </conditionalFormatting>
  <conditionalFormatting sqref="B35">
    <cfRule type="cellIs" dxfId="7" priority="3" operator="equal">
      <formula>0</formula>
    </cfRule>
  </conditionalFormatting>
  <conditionalFormatting sqref="H35">
    <cfRule type="cellIs" dxfId="6" priority="2" operator="equal">
      <formula>0</formula>
    </cfRule>
  </conditionalFormatting>
  <conditionalFormatting sqref="C1:O33 C36:O1048576 E34:H35 N34:O35">
    <cfRule type="cellIs" dxfId="5" priority="1" operator="equal">
      <formula>0</formula>
    </cfRule>
  </conditionalFormatting>
  <pageMargins left="0.59055118110236227" right="0" top="0.19685039370078741" bottom="0.19685039370078741" header="0.59055118110236227" footer="0.59055118110236227"/>
  <pageSetup paperSize="9" orientation="portrait" horizontalDpi="4294967293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9"/>
  <sheetViews>
    <sheetView view="pageBreakPreview" zoomScaleNormal="100" zoomScaleSheetLayoutView="100" workbookViewId="0"/>
  </sheetViews>
  <sheetFormatPr defaultRowHeight="15" x14ac:dyDescent="0.25"/>
  <cols>
    <col min="1" max="1" width="9" style="2" customWidth="1"/>
    <col min="2" max="16384" width="9" style="2"/>
  </cols>
  <sheetData>
    <row r="1" spans="1:8" ht="102" customHeight="1" x14ac:dyDescent="0.25">
      <c r="A1" s="83"/>
      <c r="B1" s="83"/>
      <c r="C1" s="83"/>
      <c r="D1" s="83"/>
      <c r="E1" s="83"/>
      <c r="F1" s="83"/>
      <c r="G1" s="83"/>
      <c r="H1" s="83"/>
    </row>
    <row r="2" spans="1:8" ht="36" x14ac:dyDescent="0.25">
      <c r="A2" s="83"/>
      <c r="B2" s="83"/>
      <c r="C2" s="83"/>
      <c r="D2" s="84" t="s">
        <v>61</v>
      </c>
      <c r="E2" s="83"/>
      <c r="F2" s="83"/>
      <c r="G2" s="83"/>
      <c r="H2" s="83"/>
    </row>
    <row r="3" spans="1:8" ht="33.75" x14ac:dyDescent="0.5">
      <c r="A3" s="83"/>
      <c r="B3" s="83"/>
      <c r="C3" s="83"/>
      <c r="D3" s="85" t="str">
        <f>"ระดับชั้น"&amp;เตรียมข้อมูล!E1</f>
        <v>ระดับชั้นยังไม่ระบุ</v>
      </c>
      <c r="E3" s="83"/>
      <c r="F3" s="83"/>
      <c r="G3" s="83"/>
      <c r="H3" s="83"/>
    </row>
    <row r="4" spans="1:8" ht="33.75" x14ac:dyDescent="0.5">
      <c r="A4" s="83"/>
      <c r="B4" s="83"/>
      <c r="C4" s="83"/>
      <c r="D4" s="85" t="str">
        <f>"ปีการศึกษา "&amp;เตรียมข้อมูล!E6</f>
        <v>ปีการศึกษา ยังไม่ระบุ</v>
      </c>
      <c r="E4" s="83"/>
      <c r="F4" s="83"/>
      <c r="G4" s="83"/>
      <c r="H4" s="83"/>
    </row>
    <row r="5" spans="1:8" x14ac:dyDescent="0.25">
      <c r="A5" s="83"/>
      <c r="B5" s="83"/>
      <c r="C5" s="83"/>
      <c r="D5" s="83"/>
      <c r="E5" s="83"/>
      <c r="F5" s="83"/>
      <c r="G5" s="83"/>
      <c r="H5" s="83"/>
    </row>
    <row r="6" spans="1:8" x14ac:dyDescent="0.25">
      <c r="A6" s="83"/>
      <c r="B6" s="83"/>
      <c r="C6" s="83"/>
      <c r="D6" s="83"/>
      <c r="E6" s="83"/>
      <c r="F6" s="83"/>
      <c r="G6" s="83"/>
      <c r="H6" s="83"/>
    </row>
    <row r="7" spans="1:8" x14ac:dyDescent="0.25">
      <c r="A7" s="83"/>
      <c r="B7" s="83"/>
      <c r="C7" s="83"/>
      <c r="D7" s="83"/>
      <c r="E7" s="83"/>
      <c r="F7" s="83"/>
      <c r="G7" s="83"/>
      <c r="H7" s="83"/>
    </row>
    <row r="8" spans="1:8" x14ac:dyDescent="0.25">
      <c r="A8" s="83"/>
      <c r="B8" s="83"/>
      <c r="C8" s="83"/>
      <c r="D8" s="83"/>
      <c r="E8" s="83"/>
      <c r="F8" s="83"/>
      <c r="G8" s="83"/>
      <c r="H8" s="83"/>
    </row>
    <row r="9" spans="1:8" x14ac:dyDescent="0.25">
      <c r="A9" s="83"/>
      <c r="B9" s="83"/>
      <c r="C9" s="83"/>
      <c r="D9" s="83"/>
      <c r="E9" s="83"/>
      <c r="F9" s="83"/>
      <c r="G9" s="83"/>
      <c r="H9" s="83"/>
    </row>
    <row r="10" spans="1:8" x14ac:dyDescent="0.25">
      <c r="A10" s="83"/>
      <c r="B10" s="83"/>
      <c r="C10" s="83"/>
      <c r="D10" s="83"/>
      <c r="E10" s="83"/>
      <c r="F10" s="83"/>
      <c r="G10" s="83"/>
      <c r="H10" s="83"/>
    </row>
    <row r="11" spans="1:8" ht="30.75" x14ac:dyDescent="0.25">
      <c r="A11" s="83"/>
      <c r="B11" s="83"/>
      <c r="C11" s="83"/>
      <c r="D11" s="86" t="s">
        <v>62</v>
      </c>
      <c r="E11" s="83"/>
      <c r="F11" s="83"/>
      <c r="G11" s="83"/>
      <c r="H11" s="83"/>
    </row>
    <row r="12" spans="1:8" ht="30.75" x14ac:dyDescent="0.25">
      <c r="A12" s="83"/>
      <c r="B12" s="83"/>
      <c r="C12" s="83"/>
      <c r="D12" s="86" t="str">
        <f>เตรียมข้อมูล!E5</f>
        <v>ยังไม่ระบุ</v>
      </c>
      <c r="E12" s="83"/>
      <c r="F12" s="83"/>
      <c r="G12" s="83"/>
      <c r="H12" s="83"/>
    </row>
    <row r="13" spans="1:8" x14ac:dyDescent="0.25">
      <c r="A13" s="83"/>
      <c r="B13" s="83"/>
      <c r="C13" s="83"/>
      <c r="D13" s="83"/>
      <c r="E13" s="83"/>
      <c r="F13" s="83"/>
      <c r="G13" s="83"/>
      <c r="H13" s="83"/>
    </row>
    <row r="14" spans="1:8" x14ac:dyDescent="0.25">
      <c r="A14" s="83"/>
      <c r="B14" s="83"/>
      <c r="C14" s="83"/>
      <c r="D14" s="83"/>
      <c r="E14" s="83"/>
      <c r="F14" s="83"/>
      <c r="G14" s="83"/>
      <c r="H14" s="83"/>
    </row>
    <row r="15" spans="1:8" x14ac:dyDescent="0.25">
      <c r="A15" s="83"/>
      <c r="B15" s="83"/>
      <c r="C15" s="83"/>
      <c r="D15" s="83"/>
      <c r="E15" s="83"/>
      <c r="F15" s="83"/>
      <c r="G15" s="83"/>
      <c r="H15" s="83"/>
    </row>
    <row r="16" spans="1:8" x14ac:dyDescent="0.25">
      <c r="A16" s="83"/>
      <c r="B16" s="83"/>
      <c r="C16" s="83"/>
      <c r="D16" s="83"/>
      <c r="E16" s="83"/>
      <c r="F16" s="83"/>
      <c r="G16" s="83"/>
      <c r="H16" s="83"/>
    </row>
    <row r="17" spans="1:8" x14ac:dyDescent="0.25">
      <c r="A17" s="83"/>
      <c r="B17" s="83"/>
      <c r="C17" s="83"/>
      <c r="D17" s="83"/>
      <c r="E17" s="83"/>
      <c r="F17" s="83"/>
      <c r="G17" s="83"/>
      <c r="H17" s="83"/>
    </row>
    <row r="18" spans="1:8" x14ac:dyDescent="0.25">
      <c r="A18" s="83"/>
      <c r="B18" s="83"/>
      <c r="C18" s="83"/>
      <c r="D18" s="83"/>
      <c r="E18" s="83"/>
      <c r="F18" s="83"/>
      <c r="G18" s="83"/>
      <c r="H18" s="83"/>
    </row>
    <row r="19" spans="1:8" x14ac:dyDescent="0.25">
      <c r="A19" s="83"/>
      <c r="B19" s="83"/>
      <c r="C19" s="83"/>
      <c r="D19" s="83"/>
      <c r="E19" s="83"/>
      <c r="F19" s="83"/>
      <c r="G19" s="83"/>
      <c r="H19" s="83"/>
    </row>
    <row r="20" spans="1:8" x14ac:dyDescent="0.25">
      <c r="A20" s="83"/>
      <c r="B20" s="83"/>
      <c r="C20" s="83"/>
      <c r="D20" s="83"/>
      <c r="E20" s="83"/>
      <c r="F20" s="83"/>
      <c r="G20" s="83"/>
      <c r="H20" s="83"/>
    </row>
    <row r="21" spans="1:8" x14ac:dyDescent="0.25">
      <c r="A21" s="83"/>
      <c r="B21" s="83"/>
      <c r="C21" s="83"/>
      <c r="D21" s="83"/>
      <c r="E21" s="83"/>
      <c r="F21" s="83"/>
      <c r="G21" s="83"/>
      <c r="H21" s="83"/>
    </row>
    <row r="22" spans="1:8" x14ac:dyDescent="0.25">
      <c r="A22" s="83"/>
      <c r="B22" s="83"/>
      <c r="C22" s="83"/>
      <c r="D22" s="83"/>
      <c r="E22" s="83"/>
      <c r="F22" s="83"/>
      <c r="G22" s="83"/>
      <c r="H22" s="83"/>
    </row>
    <row r="23" spans="1:8" x14ac:dyDescent="0.25">
      <c r="A23" s="83"/>
      <c r="B23" s="83"/>
      <c r="C23" s="83"/>
      <c r="D23" s="83"/>
      <c r="E23" s="83"/>
      <c r="F23" s="83"/>
      <c r="G23" s="83"/>
      <c r="H23" s="83"/>
    </row>
    <row r="24" spans="1:8" x14ac:dyDescent="0.25">
      <c r="A24" s="83"/>
      <c r="B24" s="83"/>
      <c r="C24" s="83"/>
      <c r="D24" s="83"/>
      <c r="E24" s="83"/>
      <c r="F24" s="83"/>
      <c r="G24" s="83"/>
      <c r="H24" s="83"/>
    </row>
    <row r="25" spans="1:8" x14ac:dyDescent="0.25">
      <c r="A25" s="83"/>
      <c r="B25" s="83"/>
      <c r="C25" s="83"/>
      <c r="D25" s="83"/>
      <c r="E25" s="83"/>
      <c r="F25" s="83"/>
      <c r="G25" s="83"/>
      <c r="H25" s="83"/>
    </row>
    <row r="26" spans="1:8" ht="36" x14ac:dyDescent="0.25">
      <c r="A26" s="83"/>
      <c r="B26" s="83"/>
      <c r="C26" s="83"/>
      <c r="D26" s="84" t="str">
        <f>"โรงเรียน"&amp;เตรียมข้อมูล!E2</f>
        <v>โรงเรียนห้วยทรายวิทยา</v>
      </c>
      <c r="E26" s="83"/>
      <c r="F26" s="83"/>
      <c r="G26" s="83"/>
      <c r="H26" s="83"/>
    </row>
    <row r="27" spans="1:8" ht="28.5" x14ac:dyDescent="0.25">
      <c r="A27" s="83"/>
      <c r="B27" s="83"/>
      <c r="C27" s="83"/>
      <c r="D27" s="87" t="str">
        <f>เตรียมข้อมูล!D3</f>
        <v>สำนักงานเขตพื้นที่การศึกษาประถมศึกษา สกลนคร เขต 1</v>
      </c>
      <c r="E27" s="83"/>
      <c r="F27" s="83"/>
      <c r="G27" s="83"/>
      <c r="H27" s="83"/>
    </row>
    <row r="28" spans="1:8" ht="28.5" x14ac:dyDescent="0.45">
      <c r="A28" s="83"/>
      <c r="B28" s="83"/>
      <c r="C28" s="83"/>
      <c r="D28" s="34" t="s">
        <v>64</v>
      </c>
      <c r="E28" s="83"/>
      <c r="F28" s="83"/>
      <c r="G28" s="83"/>
      <c r="H28" s="83"/>
    </row>
    <row r="29" spans="1:8" ht="28.5" x14ac:dyDescent="0.25">
      <c r="A29" s="83"/>
      <c r="B29" s="83"/>
      <c r="C29" s="83"/>
      <c r="D29" s="87" t="s">
        <v>65</v>
      </c>
      <c r="E29" s="83"/>
      <c r="F29" s="83"/>
      <c r="G29" s="83"/>
      <c r="H29" s="83"/>
    </row>
  </sheetData>
  <sheetProtection algorithmName="SHA-512" hashValue="3Ay12XQoCUYM+Au6iTWZu0aINI+v055NT3OHKnt9sKShbwPwhPfryIJZepfGFv4qWEjO/1RXH6vjC6BhjEyf/Q==" saltValue="2nTStDMfgqUWJWRrsXakfA==" spinCount="100000" sheet="1" objects="1" scenarios="1" formatCells="0" formatColumns="0" formatRows="0"/>
  <pageMargins left="1.7716535433070868" right="0.39370078740157483" top="0.59055118110236227" bottom="0.59055118110236227" header="0.59055118110236227" footer="0.59055118110236227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35"/>
  <sheetViews>
    <sheetView view="pageBreakPreview" zoomScaleNormal="100" zoomScaleSheetLayoutView="100" workbookViewId="0">
      <selection activeCell="F8" sqref="F8"/>
    </sheetView>
  </sheetViews>
  <sheetFormatPr defaultRowHeight="15" x14ac:dyDescent="0.25"/>
  <cols>
    <col min="1" max="1" width="6.25" style="2" customWidth="1"/>
    <col min="2" max="2" width="28" style="2" customWidth="1"/>
    <col min="3" max="9" width="6.125" style="2" customWidth="1"/>
    <col min="10" max="16384" width="9" style="2"/>
  </cols>
  <sheetData>
    <row r="1" spans="1:9" ht="24.95" customHeight="1" x14ac:dyDescent="0.25">
      <c r="A1" s="131"/>
      <c r="B1" s="39" t="s">
        <v>83</v>
      </c>
      <c r="C1" s="95"/>
      <c r="D1" s="95"/>
      <c r="E1" s="95"/>
      <c r="F1" s="95"/>
      <c r="G1" s="95"/>
      <c r="H1" s="95"/>
      <c r="I1" s="95"/>
    </row>
    <row r="2" spans="1:9" ht="24.95" customHeight="1" x14ac:dyDescent="0.35">
      <c r="A2" s="131"/>
      <c r="B2" s="42" t="s">
        <v>19</v>
      </c>
      <c r="C2" s="43" t="s">
        <v>80</v>
      </c>
      <c r="D2" s="95"/>
      <c r="E2" s="95"/>
      <c r="F2" s="95"/>
      <c r="G2" s="95"/>
      <c r="H2" s="95"/>
      <c r="I2" s="95"/>
    </row>
    <row r="3" spans="1:9" ht="24.95" customHeight="1" x14ac:dyDescent="0.35">
      <c r="A3" s="132"/>
      <c r="B3" s="42" t="s">
        <v>82</v>
      </c>
      <c r="C3" s="44" t="s">
        <v>81</v>
      </c>
      <c r="D3" s="95"/>
      <c r="E3" s="95"/>
      <c r="F3" s="45"/>
      <c r="G3" s="95"/>
      <c r="H3" s="95"/>
      <c r="I3" s="95"/>
    </row>
    <row r="4" spans="1:9" ht="99" customHeight="1" x14ac:dyDescent="0.25">
      <c r="A4" s="133" t="s">
        <v>0</v>
      </c>
      <c r="B4" s="133" t="s">
        <v>36</v>
      </c>
      <c r="C4" s="107" t="s">
        <v>6</v>
      </c>
      <c r="D4" s="107" t="s">
        <v>7</v>
      </c>
      <c r="E4" s="107" t="s">
        <v>8</v>
      </c>
      <c r="F4" s="107" t="s">
        <v>9</v>
      </c>
      <c r="G4" s="107" t="s">
        <v>10</v>
      </c>
      <c r="H4" s="107" t="s">
        <v>11</v>
      </c>
      <c r="I4" s="134" t="s">
        <v>12</v>
      </c>
    </row>
    <row r="5" spans="1:9" ht="21" x14ac:dyDescent="0.25">
      <c r="A5" s="133"/>
      <c r="B5" s="133"/>
      <c r="C5" s="106">
        <v>30</v>
      </c>
      <c r="D5" s="106">
        <v>20</v>
      </c>
      <c r="E5" s="106">
        <v>20</v>
      </c>
      <c r="F5" s="106">
        <v>70</v>
      </c>
      <c r="G5" s="106">
        <v>30</v>
      </c>
      <c r="H5" s="106">
        <v>100</v>
      </c>
      <c r="I5" s="135"/>
    </row>
    <row r="6" spans="1:9" ht="20.100000000000001" customHeight="1" x14ac:dyDescent="0.35">
      <c r="A6" s="46">
        <v>1</v>
      </c>
      <c r="B6" s="47" t="str">
        <f>เตรียมข้อมูล!C8&amp;เตรียมข้อมูล!D8&amp;" "&amp;เตรียมข้อมูล!E8</f>
        <v xml:space="preserve"> </v>
      </c>
      <c r="C6" s="49"/>
      <c r="D6" s="49"/>
      <c r="E6" s="49"/>
      <c r="F6" s="48"/>
      <c r="G6" s="49"/>
      <c r="H6" s="49"/>
      <c r="I6" s="48"/>
    </row>
    <row r="7" spans="1:9" ht="20.100000000000001" customHeight="1" x14ac:dyDescent="0.35">
      <c r="A7" s="46">
        <v>2</v>
      </c>
      <c r="B7" s="47" t="str">
        <f>เตรียมข้อมูล!C9&amp;เตรียมข้อมูล!D9&amp;" "&amp;เตรียมข้อมูล!E9</f>
        <v xml:space="preserve"> </v>
      </c>
      <c r="C7" s="49"/>
      <c r="D7" s="49"/>
      <c r="E7" s="49"/>
      <c r="F7" s="48"/>
      <c r="G7" s="49"/>
      <c r="H7" s="49"/>
      <c r="I7" s="48"/>
    </row>
    <row r="8" spans="1:9" ht="20.100000000000001" customHeight="1" x14ac:dyDescent="0.35">
      <c r="A8" s="46">
        <v>3</v>
      </c>
      <c r="B8" s="47" t="str">
        <f>เตรียมข้อมูล!C10&amp;เตรียมข้อมูล!D10&amp;" "&amp;เตรียมข้อมูล!E10</f>
        <v xml:space="preserve"> </v>
      </c>
      <c r="C8" s="49"/>
      <c r="D8" s="49"/>
      <c r="E8" s="49"/>
      <c r="F8" s="48"/>
      <c r="G8" s="49"/>
      <c r="H8" s="49"/>
      <c r="I8" s="48"/>
    </row>
    <row r="9" spans="1:9" ht="20.100000000000001" customHeight="1" x14ac:dyDescent="0.35">
      <c r="A9" s="46">
        <v>4</v>
      </c>
      <c r="B9" s="47" t="str">
        <f>เตรียมข้อมูล!C11&amp;เตรียมข้อมูล!D11&amp;" "&amp;เตรียมข้อมูล!E11</f>
        <v xml:space="preserve"> </v>
      </c>
      <c r="C9" s="49"/>
      <c r="D9" s="49"/>
      <c r="E9" s="49"/>
      <c r="F9" s="48"/>
      <c r="G9" s="49"/>
      <c r="H9" s="49"/>
      <c r="I9" s="48"/>
    </row>
    <row r="10" spans="1:9" ht="20.100000000000001" customHeight="1" x14ac:dyDescent="0.35">
      <c r="A10" s="46">
        <v>5</v>
      </c>
      <c r="B10" s="47" t="str">
        <f>เตรียมข้อมูล!C12&amp;เตรียมข้อมูล!D12&amp;" "&amp;เตรียมข้อมูล!E12</f>
        <v xml:space="preserve"> </v>
      </c>
      <c r="C10" s="49"/>
      <c r="D10" s="49"/>
      <c r="E10" s="49"/>
      <c r="F10" s="48"/>
      <c r="G10" s="49"/>
      <c r="H10" s="49"/>
      <c r="I10" s="48"/>
    </row>
    <row r="11" spans="1:9" ht="20.100000000000001" customHeight="1" x14ac:dyDescent="0.35">
      <c r="A11" s="46">
        <v>6</v>
      </c>
      <c r="B11" s="47" t="str">
        <f>เตรียมข้อมูล!C13&amp;เตรียมข้อมูล!D13&amp;" "&amp;เตรียมข้อมูล!E13</f>
        <v xml:space="preserve"> </v>
      </c>
      <c r="C11" s="49"/>
      <c r="D11" s="49"/>
      <c r="E11" s="49"/>
      <c r="F11" s="48"/>
      <c r="G11" s="49"/>
      <c r="H11" s="49"/>
      <c r="I11" s="48"/>
    </row>
    <row r="12" spans="1:9" ht="20.100000000000001" customHeight="1" x14ac:dyDescent="0.35">
      <c r="A12" s="46">
        <v>7</v>
      </c>
      <c r="B12" s="47" t="str">
        <f>เตรียมข้อมูล!C14&amp;เตรียมข้อมูล!D14&amp;" "&amp;เตรียมข้อมูล!E14</f>
        <v xml:space="preserve"> </v>
      </c>
      <c r="C12" s="49"/>
      <c r="D12" s="49"/>
      <c r="E12" s="49"/>
      <c r="F12" s="48"/>
      <c r="G12" s="49"/>
      <c r="H12" s="49"/>
      <c r="I12" s="48"/>
    </row>
    <row r="13" spans="1:9" ht="20.100000000000001" customHeight="1" x14ac:dyDescent="0.35">
      <c r="A13" s="46">
        <v>8</v>
      </c>
      <c r="B13" s="47" t="str">
        <f>เตรียมข้อมูล!C15&amp;เตรียมข้อมูล!D15&amp;" "&amp;เตรียมข้อมูล!E15</f>
        <v xml:space="preserve"> </v>
      </c>
      <c r="C13" s="49"/>
      <c r="D13" s="49"/>
      <c r="E13" s="49"/>
      <c r="F13" s="48"/>
      <c r="G13" s="49"/>
      <c r="H13" s="49"/>
      <c r="I13" s="48"/>
    </row>
    <row r="14" spans="1:9" ht="20.100000000000001" customHeight="1" x14ac:dyDescent="0.35">
      <c r="A14" s="46">
        <v>9</v>
      </c>
      <c r="B14" s="47" t="str">
        <f>เตรียมข้อมูล!C16&amp;เตรียมข้อมูล!D16&amp;" "&amp;เตรียมข้อมูล!E16</f>
        <v xml:space="preserve"> </v>
      </c>
      <c r="C14" s="49"/>
      <c r="D14" s="49"/>
      <c r="E14" s="49"/>
      <c r="F14" s="48"/>
      <c r="G14" s="49"/>
      <c r="H14" s="49"/>
      <c r="I14" s="48"/>
    </row>
    <row r="15" spans="1:9" ht="20.100000000000001" customHeight="1" x14ac:dyDescent="0.35">
      <c r="A15" s="46">
        <v>10</v>
      </c>
      <c r="B15" s="47" t="str">
        <f>เตรียมข้อมูล!C17&amp;เตรียมข้อมูล!D17&amp;" "&amp;เตรียมข้อมูล!E17</f>
        <v xml:space="preserve"> </v>
      </c>
      <c r="C15" s="49"/>
      <c r="D15" s="49"/>
      <c r="E15" s="49"/>
      <c r="F15" s="48"/>
      <c r="G15" s="49"/>
      <c r="H15" s="49"/>
      <c r="I15" s="48"/>
    </row>
    <row r="16" spans="1:9" ht="20.100000000000001" customHeight="1" x14ac:dyDescent="0.35">
      <c r="A16" s="46">
        <v>11</v>
      </c>
      <c r="B16" s="47" t="str">
        <f>เตรียมข้อมูล!C18&amp;เตรียมข้อมูล!D18&amp;" "&amp;เตรียมข้อมูล!E18</f>
        <v xml:space="preserve"> </v>
      </c>
      <c r="C16" s="49"/>
      <c r="D16" s="49"/>
      <c r="E16" s="49"/>
      <c r="F16" s="48"/>
      <c r="G16" s="49"/>
      <c r="H16" s="49"/>
      <c r="I16" s="48"/>
    </row>
    <row r="17" spans="1:9" ht="20.100000000000001" customHeight="1" x14ac:dyDescent="0.35">
      <c r="A17" s="46">
        <v>12</v>
      </c>
      <c r="B17" s="47" t="str">
        <f>เตรียมข้อมูล!C19&amp;เตรียมข้อมูล!D19&amp;" "&amp;เตรียมข้อมูล!E19</f>
        <v xml:space="preserve"> </v>
      </c>
      <c r="C17" s="49"/>
      <c r="D17" s="49"/>
      <c r="E17" s="49"/>
      <c r="F17" s="48"/>
      <c r="G17" s="49"/>
      <c r="H17" s="49"/>
      <c r="I17" s="48"/>
    </row>
    <row r="18" spans="1:9" ht="20.100000000000001" customHeight="1" x14ac:dyDescent="0.35">
      <c r="A18" s="46">
        <v>13</v>
      </c>
      <c r="B18" s="47" t="str">
        <f>เตรียมข้อมูล!C20&amp;เตรียมข้อมูล!D20&amp;" "&amp;เตรียมข้อมูล!E20</f>
        <v xml:space="preserve"> </v>
      </c>
      <c r="C18" s="49"/>
      <c r="D18" s="49"/>
      <c r="E18" s="49"/>
      <c r="F18" s="48"/>
      <c r="G18" s="49"/>
      <c r="H18" s="49"/>
      <c r="I18" s="48"/>
    </row>
    <row r="19" spans="1:9" ht="20.100000000000001" customHeight="1" x14ac:dyDescent="0.35">
      <c r="A19" s="46">
        <v>14</v>
      </c>
      <c r="B19" s="47" t="str">
        <f>เตรียมข้อมูล!C21&amp;เตรียมข้อมูล!D21&amp;" "&amp;เตรียมข้อมูล!E21</f>
        <v xml:space="preserve"> </v>
      </c>
      <c r="C19" s="49"/>
      <c r="D19" s="49"/>
      <c r="E19" s="49"/>
      <c r="F19" s="48"/>
      <c r="G19" s="49"/>
      <c r="H19" s="49"/>
      <c r="I19" s="48"/>
    </row>
    <row r="20" spans="1:9" ht="20.100000000000001" customHeight="1" x14ac:dyDescent="0.35">
      <c r="A20" s="46">
        <v>15</v>
      </c>
      <c r="B20" s="47" t="str">
        <f>เตรียมข้อมูล!C22&amp;เตรียมข้อมูล!D22&amp;" "&amp;เตรียมข้อมูล!E22</f>
        <v xml:space="preserve"> </v>
      </c>
      <c r="C20" s="49"/>
      <c r="D20" s="49"/>
      <c r="E20" s="49"/>
      <c r="F20" s="48"/>
      <c r="G20" s="49"/>
      <c r="H20" s="49"/>
      <c r="I20" s="48"/>
    </row>
    <row r="21" spans="1:9" ht="20.100000000000001" customHeight="1" x14ac:dyDescent="0.35">
      <c r="A21" s="46">
        <v>16</v>
      </c>
      <c r="B21" s="47" t="str">
        <f>เตรียมข้อมูล!C23&amp;เตรียมข้อมูล!D23&amp;" "&amp;เตรียมข้อมูล!E23</f>
        <v xml:space="preserve"> </v>
      </c>
      <c r="C21" s="49"/>
      <c r="D21" s="49"/>
      <c r="E21" s="49"/>
      <c r="F21" s="48"/>
      <c r="G21" s="49"/>
      <c r="H21" s="49"/>
      <c r="I21" s="48"/>
    </row>
    <row r="22" spans="1:9" ht="20.100000000000001" customHeight="1" x14ac:dyDescent="0.35">
      <c r="A22" s="46">
        <v>17</v>
      </c>
      <c r="B22" s="47" t="str">
        <f>เตรียมข้อมูล!C24&amp;เตรียมข้อมูล!D24&amp;" "&amp;เตรียมข้อมูล!E24</f>
        <v xml:space="preserve"> </v>
      </c>
      <c r="C22" s="49"/>
      <c r="D22" s="49"/>
      <c r="E22" s="49"/>
      <c r="F22" s="48"/>
      <c r="G22" s="49"/>
      <c r="H22" s="49"/>
      <c r="I22" s="48"/>
    </row>
    <row r="23" spans="1:9" ht="20.100000000000001" customHeight="1" x14ac:dyDescent="0.35">
      <c r="A23" s="46">
        <v>18</v>
      </c>
      <c r="B23" s="47" t="str">
        <f>เตรียมข้อมูล!C25&amp;เตรียมข้อมูล!D25&amp;" "&amp;เตรียมข้อมูล!E25</f>
        <v xml:space="preserve"> </v>
      </c>
      <c r="C23" s="49"/>
      <c r="D23" s="49"/>
      <c r="E23" s="49"/>
      <c r="F23" s="48"/>
      <c r="G23" s="49"/>
      <c r="H23" s="49"/>
      <c r="I23" s="48"/>
    </row>
    <row r="24" spans="1:9" ht="20.100000000000001" customHeight="1" x14ac:dyDescent="0.35">
      <c r="A24" s="46">
        <v>19</v>
      </c>
      <c r="B24" s="47" t="str">
        <f>เตรียมข้อมูล!C26&amp;เตรียมข้อมูล!D26&amp;" "&amp;เตรียมข้อมูล!E26</f>
        <v xml:space="preserve"> </v>
      </c>
      <c r="C24" s="49"/>
      <c r="D24" s="49"/>
      <c r="E24" s="49"/>
      <c r="F24" s="48"/>
      <c r="G24" s="49"/>
      <c r="H24" s="49"/>
      <c r="I24" s="48"/>
    </row>
    <row r="25" spans="1:9" ht="20.100000000000001" customHeight="1" x14ac:dyDescent="0.35">
      <c r="A25" s="46">
        <v>20</v>
      </c>
      <c r="B25" s="47" t="str">
        <f>เตรียมข้อมูล!C27&amp;เตรียมข้อมูล!D27&amp;" "&amp;เตรียมข้อมูล!E27</f>
        <v xml:space="preserve"> </v>
      </c>
      <c r="C25" s="49"/>
      <c r="D25" s="49"/>
      <c r="E25" s="49"/>
      <c r="F25" s="48"/>
      <c r="G25" s="49"/>
      <c r="H25" s="49"/>
      <c r="I25" s="48"/>
    </row>
    <row r="26" spans="1:9" ht="20.100000000000001" customHeight="1" x14ac:dyDescent="0.35">
      <c r="A26" s="46">
        <v>21</v>
      </c>
      <c r="B26" s="47" t="str">
        <f>เตรียมข้อมูล!C28&amp;เตรียมข้อมูล!D28&amp;" "&amp;เตรียมข้อมูล!E28</f>
        <v xml:space="preserve"> </v>
      </c>
      <c r="C26" s="49"/>
      <c r="D26" s="49"/>
      <c r="E26" s="49"/>
      <c r="F26" s="48"/>
      <c r="G26" s="49"/>
      <c r="H26" s="49"/>
      <c r="I26" s="48"/>
    </row>
    <row r="27" spans="1:9" ht="20.100000000000001" customHeight="1" x14ac:dyDescent="0.35">
      <c r="A27" s="46">
        <v>22</v>
      </c>
      <c r="B27" s="47" t="str">
        <f>เตรียมข้อมูล!C29&amp;เตรียมข้อมูล!D29&amp;" "&amp;เตรียมข้อมูล!E29</f>
        <v xml:space="preserve"> </v>
      </c>
      <c r="C27" s="49"/>
      <c r="D27" s="49"/>
      <c r="E27" s="49"/>
      <c r="F27" s="48"/>
      <c r="G27" s="49"/>
      <c r="H27" s="49"/>
      <c r="I27" s="48"/>
    </row>
    <row r="28" spans="1:9" ht="20.100000000000001" customHeight="1" x14ac:dyDescent="0.35">
      <c r="A28" s="46">
        <v>23</v>
      </c>
      <c r="B28" s="47" t="str">
        <f>เตรียมข้อมูล!C30&amp;เตรียมข้อมูล!D30&amp;" "&amp;เตรียมข้อมูล!E30</f>
        <v xml:space="preserve"> </v>
      </c>
      <c r="C28" s="49"/>
      <c r="D28" s="49"/>
      <c r="E28" s="49"/>
      <c r="F28" s="48"/>
      <c r="G28" s="49"/>
      <c r="H28" s="49"/>
      <c r="I28" s="48"/>
    </row>
    <row r="29" spans="1:9" ht="20.100000000000001" customHeight="1" x14ac:dyDescent="0.35">
      <c r="A29" s="46">
        <v>24</v>
      </c>
      <c r="B29" s="47" t="str">
        <f>เตรียมข้อมูล!C31&amp;เตรียมข้อมูล!D31&amp;" "&amp;เตรียมข้อมูล!E31</f>
        <v xml:space="preserve"> </v>
      </c>
      <c r="C29" s="49"/>
      <c r="D29" s="49"/>
      <c r="E29" s="49"/>
      <c r="F29" s="48"/>
      <c r="G29" s="49"/>
      <c r="H29" s="49"/>
      <c r="I29" s="48"/>
    </row>
    <row r="30" spans="1:9" ht="20.100000000000001" customHeight="1" x14ac:dyDescent="0.35">
      <c r="A30" s="46">
        <v>25</v>
      </c>
      <c r="B30" s="47" t="str">
        <f>เตรียมข้อมูล!C32&amp;เตรียมข้อมูล!D32&amp;" "&amp;เตรียมข้อมูล!E32</f>
        <v xml:space="preserve"> </v>
      </c>
      <c r="C30" s="49"/>
      <c r="D30" s="49"/>
      <c r="E30" s="49"/>
      <c r="F30" s="48"/>
      <c r="G30" s="49"/>
      <c r="H30" s="49"/>
      <c r="I30" s="48"/>
    </row>
    <row r="31" spans="1:9" ht="20.100000000000001" customHeight="1" x14ac:dyDescent="0.35">
      <c r="A31" s="136" t="s">
        <v>21</v>
      </c>
      <c r="B31" s="136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88"/>
    </row>
    <row r="32" spans="1:9" ht="20.100000000000001" customHeight="1" x14ac:dyDescent="0.35">
      <c r="A32" s="136" t="s">
        <v>22</v>
      </c>
      <c r="B32" s="136"/>
      <c r="C32" s="50"/>
      <c r="D32" s="50"/>
      <c r="E32" s="50"/>
      <c r="F32" s="50"/>
      <c r="G32" s="50"/>
      <c r="H32" s="50"/>
      <c r="I32" s="88"/>
    </row>
    <row r="33" spans="1:9" ht="20.100000000000001" customHeight="1" x14ac:dyDescent="0.35">
      <c r="A33" s="93"/>
      <c r="B33" s="51"/>
      <c r="C33" s="95"/>
      <c r="D33" s="95"/>
      <c r="E33" s="95"/>
      <c r="F33" s="95"/>
      <c r="G33" s="95"/>
      <c r="H33" s="95"/>
      <c r="I33" s="95"/>
    </row>
    <row r="34" spans="1:9" ht="20.100000000000001" customHeight="1" x14ac:dyDescent="0.25">
      <c r="A34" s="137" t="s">
        <v>15</v>
      </c>
      <c r="B34" s="137"/>
      <c r="C34" s="95"/>
      <c r="D34" s="137" t="s">
        <v>16</v>
      </c>
      <c r="E34" s="137"/>
      <c r="F34" s="137"/>
      <c r="G34" s="137"/>
      <c r="H34" s="137"/>
      <c r="I34" s="95"/>
    </row>
    <row r="35" spans="1:9" ht="20.100000000000001" customHeight="1" x14ac:dyDescent="0.25">
      <c r="A35" s="137" t="s">
        <v>84</v>
      </c>
      <c r="B35" s="137"/>
      <c r="C35" s="95"/>
      <c r="D35" s="137" t="str">
        <f>"("&amp;(เตรียมข้อมูล!$E$4)&amp;")"</f>
        <v>(นางประไพพรรณ วรนาม)</v>
      </c>
      <c r="E35" s="137"/>
      <c r="F35" s="137"/>
      <c r="G35" s="137"/>
      <c r="H35" s="137"/>
      <c r="I35" s="95"/>
    </row>
  </sheetData>
  <sheetProtection password="EDEF" sheet="1" objects="1" scenarios="1" formatCells="0" formatColumns="0" formatRows="0"/>
  <mergeCells count="10">
    <mergeCell ref="A1:A3"/>
    <mergeCell ref="A4:A5"/>
    <mergeCell ref="B4:B5"/>
    <mergeCell ref="I4:I5"/>
    <mergeCell ref="A31:B31"/>
    <mergeCell ref="D34:H34"/>
    <mergeCell ref="D35:H35"/>
    <mergeCell ref="A34:B34"/>
    <mergeCell ref="A35:B35"/>
    <mergeCell ref="A32:B32"/>
  </mergeCells>
  <conditionalFormatting sqref="B1:B2 C2:C3 B4:B33">
    <cfRule type="cellIs" dxfId="4" priority="5" operator="equal">
      <formula>0</formula>
    </cfRule>
  </conditionalFormatting>
  <conditionalFormatting sqref="F1:F3 F33 H1:I3 I34:I35 H6:I33 I4:I5 F6:F31">
    <cfRule type="cellIs" dxfId="3" priority="4" operator="equal">
      <formula>0</formula>
    </cfRule>
  </conditionalFormatting>
  <conditionalFormatting sqref="A1:I3 I34:I35 A34:A35 C34:D35 A6:I33 A4:B5 I4:I5">
    <cfRule type="cellIs" dxfId="2" priority="3" operator="equal">
      <formula>0</formula>
    </cfRule>
  </conditionalFormatting>
  <conditionalFormatting sqref="C4:H5">
    <cfRule type="cellIs" dxfId="1" priority="2" operator="equal">
      <formula>0</formula>
    </cfRule>
  </conditionalFormatting>
  <conditionalFormatting sqref="F4:F5 H4:H5">
    <cfRule type="cellIs" dxfId="0" priority="1" operator="equal">
      <formula>0</formula>
    </cfRule>
  </conditionalFormatting>
  <pageMargins left="0.98425196850393704" right="0.19685039370078741" top="0.19685039370078741" bottom="0.19685039370078741" header="0.59055118110236227" footer="0.59055118110236227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คำชี้แจง</vt:lpstr>
      <vt:lpstr>เตรียมข้อมูล</vt:lpstr>
      <vt:lpstr>ข้อมูลครูผู้สอน</vt:lpstr>
      <vt:lpstr>ภาคเรียนที่1</vt:lpstr>
      <vt:lpstr>ภาคเรียนที่2</vt:lpstr>
      <vt:lpstr>ตารางผลสัมฤทธิ์</vt:lpstr>
      <vt:lpstr>สรุปผลสัมฤทธิ์</vt:lpstr>
      <vt:lpstr>ปกรายงาน</vt:lpstr>
      <vt:lpstr>แบบฟอร์มลงคะแนน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ชัชวาลย์ เกษนัต</dc:creator>
  <cp:lastModifiedBy>Windows User</cp:lastModifiedBy>
  <cp:lastPrinted>2017-03-27T06:57:33Z</cp:lastPrinted>
  <dcterms:created xsi:type="dcterms:W3CDTF">2017-03-13T08:55:46Z</dcterms:created>
  <dcterms:modified xsi:type="dcterms:W3CDTF">2019-03-12T05:35:44Z</dcterms:modified>
</cp:coreProperties>
</file>